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codeName="ThisWorkbook"/>
  <mc:AlternateContent xmlns:mc="http://schemas.openxmlformats.org/markup-compatibility/2006">
    <mc:Choice Requires="x15">
      <x15ac:absPath xmlns:x15ac="http://schemas.microsoft.com/office/spreadsheetml/2010/11/ac" url="D:\☆D⇒I\P246_神奈川県\08_募集WEBページ\20230529（早川→橘さん）\"/>
    </mc:Choice>
  </mc:AlternateContent>
  <xr:revisionPtr revIDLastSave="0" documentId="13_ncr:1_{759B8CF4-9A82-43D7-AB7F-FA978DB0B419}" xr6:coauthVersionLast="47" xr6:coauthVersionMax="47" xr10:uidLastSave="{00000000-0000-0000-0000-000000000000}"/>
  <bookViews>
    <workbookView xWindow="-120" yWindow="-120" windowWidth="29040" windowHeight="15840" tabRatio="840" activeTab="7" xr2:uid="{00000000-000D-0000-FFFF-FFFF00000000}"/>
  </bookViews>
  <sheets>
    <sheet name="1" sheetId="33" r:id="rId1"/>
    <sheet name="2" sheetId="19" r:id="rId2"/>
    <sheet name="3" sheetId="16" r:id="rId3"/>
    <sheet name="4" sheetId="17" r:id="rId4"/>
    <sheet name="5" sheetId="21" r:id="rId5"/>
    <sheet name="6" sheetId="42" r:id="rId6"/>
    <sheet name="7" sheetId="44" r:id="rId7"/>
    <sheet name="8" sheetId="40" r:id="rId8"/>
  </sheets>
  <definedNames>
    <definedName name="_xlnm.Print_Area" localSheetId="0">'1'!$A$1:$AJ$32</definedName>
    <definedName name="_xlnm.Print_Area" localSheetId="1">'2'!$A$1:$O$78</definedName>
    <definedName name="_xlnm.Print_Area" localSheetId="2">'3'!$A$2:$V$31</definedName>
    <definedName name="_xlnm.Print_Area" localSheetId="3">'4'!$A$1:$AI$13</definedName>
    <definedName name="_xlnm.Print_Area" localSheetId="4">'5'!$A$2:$F$34</definedName>
    <definedName name="_xlnm.Print_Area" localSheetId="5">'6'!$A$1:$AL$37</definedName>
    <definedName name="_xlnm.Print_Area" localSheetId="6">'7'!$A$1:$AL$38</definedName>
    <definedName name="_xlnm.Print_Area" localSheetId="7">'8'!$A$1:$G$7</definedName>
    <definedName name="リスト" localSheetId="0">#REF!</definedName>
    <definedName name="リスト">#REF!</definedName>
    <definedName name="都道府県" localSheetId="0">'1'!$B$35:$B$81</definedName>
    <definedName name="都道府県">#REF!</definedName>
    <definedName name="燃料名1" localSheetId="0">#REF!</definedName>
    <definedName name="燃料名1" localSheetId="1">'2'!$AK$3:$AK$34</definedName>
    <definedName name="燃料名1">#REF!</definedName>
    <definedName name="燃料名2" localSheetId="0">#REF!</definedName>
    <definedName name="燃料名2" localSheetId="1">'2'!$AK$3:$AO$34</definedName>
    <definedName name="燃料名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35" i="44" l="1"/>
  <c r="I24" i="33" l="1"/>
  <c r="T24" i="33"/>
  <c r="E128" i="19" l="1"/>
  <c r="E126" i="19"/>
  <c r="E124" i="19"/>
  <c r="N70" i="19"/>
  <c r="M70" i="19"/>
  <c r="L70" i="19"/>
  <c r="J70" i="19"/>
  <c r="I70" i="19"/>
  <c r="H70" i="19"/>
  <c r="G70" i="19"/>
  <c r="F70" i="19"/>
  <c r="N68" i="19"/>
  <c r="M68" i="19"/>
  <c r="L68" i="19"/>
  <c r="J68" i="19"/>
  <c r="I68" i="19"/>
  <c r="H68" i="19"/>
  <c r="G68" i="19"/>
  <c r="F68" i="19"/>
  <c r="N66" i="19"/>
  <c r="M66" i="19"/>
  <c r="L66" i="19"/>
  <c r="I66" i="19"/>
  <c r="H66" i="19"/>
  <c r="G66" i="19"/>
  <c r="F66" i="19"/>
  <c r="E70" i="19"/>
  <c r="E68" i="19"/>
  <c r="E66" i="19"/>
  <c r="J66" i="19"/>
  <c r="E121" i="19" l="1"/>
  <c r="E63" i="19"/>
  <c r="E122" i="19" l="1"/>
  <c r="C86" i="19"/>
  <c r="C87" i="19" s="1"/>
  <c r="C88" i="19" s="1"/>
  <c r="C89" i="19" s="1"/>
  <c r="C90" i="19" s="1"/>
  <c r="C91" i="19" s="1"/>
  <c r="C92" i="19" s="1"/>
  <c r="C93" i="19" s="1"/>
  <c r="C94" i="19" s="1"/>
  <c r="C95" i="19" s="1"/>
  <c r="C96" i="19" s="1"/>
  <c r="C97" i="19" s="1"/>
  <c r="C98" i="19" s="1"/>
  <c r="C99" i="19" s="1"/>
  <c r="C100" i="19" s="1"/>
  <c r="C101" i="19" s="1"/>
  <c r="C102" i="19" s="1"/>
  <c r="C103" i="19" s="1"/>
  <c r="C104" i="19" s="1"/>
  <c r="C105" i="19" s="1"/>
  <c r="AE70" i="19"/>
  <c r="AD70" i="19"/>
  <c r="AC70" i="19"/>
  <c r="AB70" i="19"/>
  <c r="AA70" i="19"/>
  <c r="Z70" i="19"/>
  <c r="Y70" i="19"/>
  <c r="X70" i="19"/>
  <c r="W70" i="19"/>
  <c r="V70" i="19"/>
  <c r="U70" i="19"/>
  <c r="AE63" i="19"/>
  <c r="AD63" i="19"/>
  <c r="AC63" i="19"/>
  <c r="AB63" i="19"/>
  <c r="AA63" i="19"/>
  <c r="Z63" i="19"/>
  <c r="Y63" i="19"/>
  <c r="X63" i="19"/>
  <c r="W63" i="19"/>
  <c r="V63" i="19"/>
  <c r="U63" i="19"/>
  <c r="N63" i="19"/>
  <c r="M63" i="19"/>
  <c r="L63" i="19"/>
  <c r="J63" i="19"/>
  <c r="J64" i="19" s="1"/>
  <c r="I63" i="19"/>
  <c r="I64" i="19" s="1"/>
  <c r="H63" i="19"/>
  <c r="H64" i="19" s="1"/>
  <c r="G63" i="19"/>
  <c r="G64" i="19" s="1"/>
  <c r="F63" i="19"/>
  <c r="F64" i="19" s="1"/>
  <c r="E64" i="19"/>
  <c r="S52" i="19"/>
  <c r="S40" i="19"/>
  <c r="S41" i="19" s="1"/>
  <c r="S28" i="19"/>
  <c r="C28" i="19"/>
  <c r="C29" i="19" s="1"/>
  <c r="AA26" i="19"/>
  <c r="Y26" i="19"/>
  <c r="X26" i="19"/>
  <c r="W26" i="19"/>
  <c r="V26" i="19"/>
  <c r="I26" i="19"/>
  <c r="H26" i="19"/>
  <c r="G26" i="19"/>
  <c r="F26" i="19"/>
  <c r="C106" i="19" l="1"/>
  <c r="B106" i="19" s="1"/>
  <c r="B94" i="19"/>
  <c r="B99" i="19"/>
  <c r="B103" i="19"/>
  <c r="B95" i="19"/>
  <c r="B90" i="19"/>
  <c r="B87" i="19"/>
  <c r="B91" i="19"/>
  <c r="B100" i="19"/>
  <c r="B104" i="19"/>
  <c r="B88" i="19"/>
  <c r="B92" i="19"/>
  <c r="B96" i="19"/>
  <c r="B101" i="19"/>
  <c r="B105" i="19"/>
  <c r="B86" i="19"/>
  <c r="B89" i="19"/>
  <c r="B93" i="19"/>
  <c r="B98" i="19"/>
  <c r="B102" i="19"/>
  <c r="C30" i="19"/>
  <c r="B29" i="19"/>
  <c r="B28" i="19"/>
  <c r="K64" i="19"/>
  <c r="S42" i="19"/>
  <c r="R42" i="19" s="1"/>
  <c r="S29" i="19"/>
  <c r="S53" i="19"/>
  <c r="R53" i="19" s="1"/>
  <c r="R40" i="19"/>
  <c r="R41" i="19"/>
  <c r="B122" i="19"/>
  <c r="R28" i="19"/>
  <c r="R52" i="19"/>
  <c r="C107" i="19" l="1"/>
  <c r="B107" i="19" s="1"/>
  <c r="C31" i="19"/>
  <c r="B31" i="19" s="1"/>
  <c r="B30" i="19"/>
  <c r="S54" i="19"/>
  <c r="S43" i="19"/>
  <c r="R43" i="19" s="1"/>
  <c r="S30" i="19"/>
  <c r="R29" i="19"/>
  <c r="C108" i="19" l="1"/>
  <c r="C109" i="19" s="1"/>
  <c r="C32" i="19"/>
  <c r="S44" i="19"/>
  <c r="R44" i="19" s="1"/>
  <c r="S31" i="19"/>
  <c r="R31" i="19" s="1"/>
  <c r="S55" i="19"/>
  <c r="R30" i="19"/>
  <c r="R54" i="19"/>
  <c r="B108" i="19" l="1"/>
  <c r="C110" i="19"/>
  <c r="B110" i="19" s="1"/>
  <c r="C33" i="19"/>
  <c r="B33" i="19" s="1"/>
  <c r="B32" i="19"/>
  <c r="S32" i="19"/>
  <c r="S56" i="19"/>
  <c r="R55" i="19"/>
  <c r="S45" i="19"/>
  <c r="R45" i="19" s="1"/>
  <c r="C111" i="19" l="1"/>
  <c r="B111" i="19" s="1"/>
  <c r="C34" i="19"/>
  <c r="B34" i="19" s="1"/>
  <c r="S57" i="19"/>
  <c r="R56" i="19"/>
  <c r="S46" i="19"/>
  <c r="S33" i="19"/>
  <c r="R32" i="19"/>
  <c r="C112" i="19" l="1"/>
  <c r="B112" i="19" s="1"/>
  <c r="C35" i="19"/>
  <c r="B35" i="19" s="1"/>
  <c r="S47" i="19"/>
  <c r="R47" i="19" s="1"/>
  <c r="S34" i="19"/>
  <c r="R33" i="19"/>
  <c r="S58" i="19"/>
  <c r="R58" i="19" s="1"/>
  <c r="R46" i="19"/>
  <c r="R57" i="19"/>
  <c r="C113" i="19" l="1"/>
  <c r="B113" i="19" s="1"/>
  <c r="C36" i="19"/>
  <c r="B36" i="19" s="1"/>
  <c r="S35" i="19"/>
  <c r="S59" i="19"/>
  <c r="R34" i="19"/>
  <c r="S48" i="19"/>
  <c r="R48" i="19" s="1"/>
  <c r="C114" i="19" l="1"/>
  <c r="B114" i="19" s="1"/>
  <c r="C37" i="19"/>
  <c r="B37" i="19" s="1"/>
  <c r="S60" i="19"/>
  <c r="R59" i="19"/>
  <c r="S49" i="19"/>
  <c r="S36" i="19"/>
  <c r="R35" i="19"/>
  <c r="C115" i="19" l="1"/>
  <c r="B115" i="19" s="1"/>
  <c r="C38" i="19"/>
  <c r="S37" i="19"/>
  <c r="S50" i="19"/>
  <c r="R50" i="19" s="1"/>
  <c r="R36" i="19"/>
  <c r="S61" i="19"/>
  <c r="R49" i="19"/>
  <c r="R60" i="19"/>
  <c r="C116" i="19" l="1"/>
  <c r="B116" i="19" s="1"/>
  <c r="C39" i="19"/>
  <c r="B39" i="19" s="1"/>
  <c r="B38" i="19"/>
  <c r="S38" i="19"/>
  <c r="R38" i="19" s="1"/>
  <c r="S62" i="19"/>
  <c r="R62" i="19" s="1"/>
  <c r="R61" i="19"/>
  <c r="R37" i="19"/>
  <c r="C117" i="19" l="1"/>
  <c r="B117" i="19" s="1"/>
  <c r="C40" i="19"/>
  <c r="B40" i="19" s="1"/>
  <c r="C118" i="19" l="1"/>
  <c r="B118" i="19" s="1"/>
  <c r="C41" i="19"/>
  <c r="B41" i="19" s="1"/>
  <c r="C119" i="19" l="1"/>
  <c r="B119" i="19" s="1"/>
  <c r="C42" i="19"/>
  <c r="C120" i="19" l="1"/>
  <c r="B120" i="19" s="1"/>
  <c r="C43" i="19"/>
  <c r="B43" i="19" s="1"/>
  <c r="B42" i="19"/>
  <c r="C44" i="19" l="1"/>
  <c r="C45" i="19" l="1"/>
  <c r="B45" i="19" s="1"/>
  <c r="B44" i="19"/>
  <c r="C46" i="19" l="1"/>
  <c r="B46" i="19" s="1"/>
  <c r="C47" i="19" l="1"/>
  <c r="C48" i="19" l="1"/>
  <c r="B48" i="19" s="1"/>
  <c r="B47" i="19"/>
  <c r="C49" i="19" l="1"/>
  <c r="C50" i="19" l="1"/>
  <c r="B50" i="19" s="1"/>
  <c r="B49" i="19"/>
  <c r="C51" i="19" l="1"/>
  <c r="C52" i="19" l="1"/>
  <c r="B52" i="19" s="1"/>
  <c r="B51" i="19"/>
  <c r="C53" i="19" l="1"/>
  <c r="C54" i="19" l="1"/>
  <c r="B54" i="19" s="1"/>
  <c r="B53" i="19"/>
  <c r="C55" i="19" l="1"/>
  <c r="B55" i="19" s="1"/>
  <c r="C56" i="19" l="1"/>
  <c r="B56" i="19" s="1"/>
  <c r="C57" i="19" l="1"/>
  <c r="B57" i="19" s="1"/>
  <c r="C58" i="19" l="1"/>
  <c r="B58" i="19" s="1"/>
  <c r="C59" i="19" l="1"/>
  <c r="B59" i="19" s="1"/>
  <c r="C60" i="19" l="1"/>
  <c r="B60" i="19" s="1"/>
  <c r="C61" i="19" l="1"/>
  <c r="B61" i="19" s="1"/>
  <c r="C62" i="19" l="1"/>
  <c r="B62"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1k.imanishi</author>
  </authors>
  <commentList>
    <comment ref="P24" authorId="0" shapeId="0" xr:uid="{00000000-0006-0000-0000-000001000000}">
      <text>
        <r>
          <rPr>
            <sz val="9"/>
            <color indexed="81"/>
            <rFont val="ＭＳ Ｐゴシック"/>
            <family val="3"/>
            <charset val="128"/>
          </rPr>
          <t xml:space="preserve">プルダウンより選択ください
</t>
        </r>
      </text>
    </comment>
  </commentList>
</comments>
</file>

<file path=xl/sharedStrings.xml><?xml version="1.0" encoding="utf-8"?>
<sst xmlns="http://schemas.openxmlformats.org/spreadsheetml/2006/main" count="585" uniqueCount="393">
  <si>
    <t>年</t>
    <rPh sb="0" eb="1">
      <t>ネン</t>
    </rPh>
    <phoneticPr fontId="3"/>
  </si>
  <si>
    <t>日</t>
    <rPh sb="0" eb="1">
      <t>ニチ</t>
    </rPh>
    <phoneticPr fontId="3"/>
  </si>
  <si>
    <t>　記　入　例</t>
    <rPh sb="1" eb="2">
      <t>キ</t>
    </rPh>
    <rPh sb="3" eb="4">
      <t>ニュウ</t>
    </rPh>
    <rPh sb="5" eb="6">
      <t>レイ</t>
    </rPh>
    <phoneticPr fontId="3"/>
  </si>
  <si>
    <t>設備･機器名</t>
    <rPh sb="0" eb="2">
      <t>セツビ</t>
    </rPh>
    <rPh sb="3" eb="5">
      <t>キキ</t>
    </rPh>
    <rPh sb="5" eb="6">
      <t>メイ</t>
    </rPh>
    <phoneticPr fontId="3"/>
  </si>
  <si>
    <t>設置年月</t>
    <rPh sb="0" eb="2">
      <t>セッチ</t>
    </rPh>
    <rPh sb="2" eb="4">
      <t>ネンゲツ</t>
    </rPh>
    <phoneticPr fontId="3"/>
  </si>
  <si>
    <t>主　仕　様　(注２）</t>
    <rPh sb="0" eb="1">
      <t>シュ</t>
    </rPh>
    <rPh sb="2" eb="3">
      <t>シ</t>
    </rPh>
    <rPh sb="4" eb="5">
      <t>サマ</t>
    </rPh>
    <rPh sb="7" eb="8">
      <t>チュウ</t>
    </rPh>
    <phoneticPr fontId="3"/>
  </si>
  <si>
    <t>台数</t>
    <rPh sb="0" eb="2">
      <t>ダイスウ</t>
    </rPh>
    <phoneticPr fontId="3"/>
  </si>
  <si>
    <t>備考</t>
    <rPh sb="0" eb="2">
      <t>ビコウ</t>
    </rPh>
    <phoneticPr fontId="3"/>
  </si>
  <si>
    <t>運転時間
（注３）</t>
    <rPh sb="0" eb="2">
      <t>ウンテン</t>
    </rPh>
    <rPh sb="2" eb="4">
      <t>ジカン</t>
    </rPh>
    <rPh sb="6" eb="7">
      <t>チュウ</t>
    </rPh>
    <phoneticPr fontId="3"/>
  </si>
  <si>
    <t xml:space="preserve"> 電力供給会社</t>
    <rPh sb="1" eb="2">
      <t>デン</t>
    </rPh>
    <rPh sb="2" eb="3">
      <t>チカラ</t>
    </rPh>
    <rPh sb="3" eb="4">
      <t>トモ</t>
    </rPh>
    <rPh sb="4" eb="5">
      <t>キュウ</t>
    </rPh>
    <rPh sb="5" eb="6">
      <t>カイ</t>
    </rPh>
    <rPh sb="6" eb="7">
      <t>シャ</t>
    </rPh>
    <phoneticPr fontId="3"/>
  </si>
  <si>
    <t>東京電力株式会社</t>
    <rPh sb="0" eb="1">
      <t>トウキョウ</t>
    </rPh>
    <rPh sb="1" eb="3">
      <t>デンリョク</t>
    </rPh>
    <rPh sb="3" eb="5">
      <t>カブシキ</t>
    </rPh>
    <rPh sb="5" eb="7">
      <t>カイシャ</t>
    </rPh>
    <phoneticPr fontId="3"/>
  </si>
  <si>
    <t xml:space="preserve"> 契約種別</t>
    <rPh sb="1" eb="2">
      <t>チギリ</t>
    </rPh>
    <rPh sb="2" eb="3">
      <t>ヤク</t>
    </rPh>
    <rPh sb="3" eb="4">
      <t>シュ</t>
    </rPh>
    <rPh sb="4" eb="5">
      <t>ベツ</t>
    </rPh>
    <phoneticPr fontId="3"/>
  </si>
  <si>
    <t>業務用電力2</t>
    <rPh sb="0" eb="3">
      <t>ギョウムヨウ</t>
    </rPh>
    <rPh sb="3" eb="5">
      <t>デンリョク</t>
    </rPh>
    <phoneticPr fontId="3"/>
  </si>
  <si>
    <t xml:space="preserve"> 受電電圧</t>
    <rPh sb="1" eb="3">
      <t>ジュデン</t>
    </rPh>
    <rPh sb="3" eb="5">
      <t>デンアツ</t>
    </rPh>
    <phoneticPr fontId="3"/>
  </si>
  <si>
    <t xml:space="preserve"> 契約電力</t>
    <rPh sb="1" eb="3">
      <t>ケイヤク</t>
    </rPh>
    <rPh sb="3" eb="5">
      <t>デンリョク</t>
    </rPh>
    <phoneticPr fontId="3"/>
  </si>
  <si>
    <t xml:space="preserve"> 基本料金単価</t>
    <rPh sb="1" eb="3">
      <t>キホン</t>
    </rPh>
    <rPh sb="3" eb="5">
      <t>リョウキン</t>
    </rPh>
    <rPh sb="5" eb="7">
      <t>タンカ</t>
    </rPh>
    <phoneticPr fontId="3"/>
  </si>
  <si>
    <t>円/(kW･月)</t>
    <rPh sb="0" eb="1">
      <t>エン</t>
    </rPh>
    <rPh sb="6" eb="7">
      <t>ツキ</t>
    </rPh>
    <phoneticPr fontId="3"/>
  </si>
  <si>
    <t>平成年月</t>
    <rPh sb="0" eb="2">
      <t>ヘイセイ</t>
    </rPh>
    <rPh sb="2" eb="4">
      <t>ネンゲツ</t>
    </rPh>
    <phoneticPr fontId="3"/>
  </si>
  <si>
    <r>
      <t>購入電力(</t>
    </r>
    <r>
      <rPr>
        <sz val="9"/>
        <color indexed="10"/>
        <rFont val="ＭＳ Ｐ明朝"/>
        <family val="1"/>
        <charset val="128"/>
      </rPr>
      <t>契約1</t>
    </r>
    <r>
      <rPr>
        <sz val="10"/>
        <rFont val="ＭＳ Ｐ明朝"/>
        <family val="1"/>
        <charset val="128"/>
      </rPr>
      <t>)</t>
    </r>
    <rPh sb="0" eb="2">
      <t>コウニュウ</t>
    </rPh>
    <rPh sb="2" eb="4">
      <t>デンリョク</t>
    </rPh>
    <rPh sb="5" eb="7">
      <t>ケイヤク</t>
    </rPh>
    <phoneticPr fontId="3"/>
  </si>
  <si>
    <t>上下水道</t>
    <rPh sb="0" eb="2">
      <t>ジョウゲ</t>
    </rPh>
    <rPh sb="2" eb="4">
      <t>スイドウ</t>
    </rPh>
    <phoneticPr fontId="3"/>
  </si>
  <si>
    <t>最大電力</t>
    <rPh sb="0" eb="2">
      <t>サイダイ</t>
    </rPh>
    <rPh sb="2" eb="4">
      <t>デンリョク</t>
    </rPh>
    <phoneticPr fontId="3"/>
  </si>
  <si>
    <t>電力量</t>
    <rPh sb="0" eb="2">
      <t>デンリョク</t>
    </rPh>
    <rPh sb="2" eb="3">
      <t>リョウ</t>
    </rPh>
    <phoneticPr fontId="3"/>
  </si>
  <si>
    <r>
      <t>LPG</t>
    </r>
    <r>
      <rPr>
        <vertAlign val="superscript"/>
        <sz val="10"/>
        <color indexed="10"/>
        <rFont val="ＭＳ Ｐ明朝"/>
        <family val="1"/>
        <charset val="128"/>
      </rPr>
      <t>注3</t>
    </r>
    <r>
      <rPr>
        <sz val="10"/>
        <color indexed="10"/>
        <rFont val="ＭＳ Ｐ明朝"/>
        <family val="1"/>
        <charset val="128"/>
      </rPr>
      <t xml:space="preserve">
単位の
選択↓</t>
    </r>
    <rPh sb="3" eb="4">
      <t>チュウ</t>
    </rPh>
    <rPh sb="6" eb="8">
      <t>タンイ</t>
    </rPh>
    <rPh sb="10" eb="12">
      <t>センタク</t>
    </rPh>
    <phoneticPr fontId="3"/>
  </si>
  <si>
    <t>都市ガス13A</t>
    <rPh sb="0" eb="2">
      <t>トシ</t>
    </rPh>
    <phoneticPr fontId="3"/>
  </si>
  <si>
    <t>井水</t>
    <rPh sb="0" eb="1">
      <t>イ</t>
    </rPh>
    <rPh sb="1" eb="2">
      <t>ミズ</t>
    </rPh>
    <phoneticPr fontId="3"/>
  </si>
  <si>
    <t>月</t>
    <rPh sb="0" eb="1">
      <t>ツキ</t>
    </rPh>
    <phoneticPr fontId="3"/>
  </si>
  <si>
    <t>合計</t>
    <rPh sb="0" eb="2">
      <t>ゴウケイ</t>
    </rPh>
    <phoneticPr fontId="3"/>
  </si>
  <si>
    <t>年間経費(千円)(基本料含む)</t>
    <rPh sb="0" eb="2">
      <t>ネンカン</t>
    </rPh>
    <rPh sb="2" eb="4">
      <t>ケイヒ</t>
    </rPh>
    <rPh sb="5" eb="7">
      <t>センエン</t>
    </rPh>
    <rPh sb="9" eb="12">
      <t>キホンリョウ</t>
    </rPh>
    <rPh sb="12" eb="13">
      <t>フク</t>
    </rPh>
    <phoneticPr fontId="3"/>
  </si>
  <si>
    <t>平均単価(円)(基本料含む)</t>
    <rPh sb="0" eb="2">
      <t>ヘイキン</t>
    </rPh>
    <rPh sb="2" eb="4">
      <t>タンカ</t>
    </rPh>
    <rPh sb="5" eb="6">
      <t>エン</t>
    </rPh>
    <rPh sb="8" eb="11">
      <t>キホンリョウ</t>
    </rPh>
    <rPh sb="11" eb="12">
      <t>フク</t>
    </rPh>
    <phoneticPr fontId="3"/>
  </si>
  <si>
    <t>記録日</t>
    <rPh sb="0" eb="2">
      <t>キロク</t>
    </rPh>
    <rPh sb="2" eb="3">
      <t>ビ</t>
    </rPh>
    <phoneticPr fontId="3"/>
  </si>
  <si>
    <t>夏　　期</t>
    <rPh sb="0" eb="1">
      <t>ナツ</t>
    </rPh>
    <rPh sb="3" eb="4">
      <t>キ</t>
    </rPh>
    <phoneticPr fontId="3"/>
  </si>
  <si>
    <t>冬　　期</t>
    <rPh sb="0" eb="1">
      <t>フユ</t>
    </rPh>
    <rPh sb="3" eb="4">
      <t>キ</t>
    </rPh>
    <phoneticPr fontId="3"/>
  </si>
  <si>
    <t>中 間 期</t>
    <rPh sb="0" eb="1">
      <t>ナカ</t>
    </rPh>
    <rPh sb="2" eb="3">
      <t>アイダ</t>
    </rPh>
    <rPh sb="4" eb="5">
      <t>キ</t>
    </rPh>
    <phoneticPr fontId="3"/>
  </si>
  <si>
    <r>
      <t xml:space="preserve">夏　　期 </t>
    </r>
    <r>
      <rPr>
        <sz val="11"/>
        <color indexed="10"/>
        <rFont val="ＭＳ Ｐ明朝"/>
        <family val="1"/>
        <charset val="128"/>
      </rPr>
      <t>（7～9月）</t>
    </r>
    <rPh sb="0" eb="1">
      <t>ナツ</t>
    </rPh>
    <rPh sb="3" eb="4">
      <t>キ</t>
    </rPh>
    <rPh sb="9" eb="10">
      <t>ツキ</t>
    </rPh>
    <phoneticPr fontId="3"/>
  </si>
  <si>
    <r>
      <t>冬　　期</t>
    </r>
    <r>
      <rPr>
        <sz val="11"/>
        <color indexed="10"/>
        <rFont val="ＭＳ Ｐ明朝"/>
        <family val="1"/>
        <charset val="128"/>
      </rPr>
      <t xml:space="preserve"> (1～3月)</t>
    </r>
    <rPh sb="0" eb="1">
      <t>フユ</t>
    </rPh>
    <rPh sb="3" eb="4">
      <t>キ</t>
    </rPh>
    <rPh sb="9" eb="10">
      <t>ツキ</t>
    </rPh>
    <phoneticPr fontId="3"/>
  </si>
  <si>
    <r>
      <t xml:space="preserve">中 間 期 </t>
    </r>
    <r>
      <rPr>
        <sz val="11"/>
        <color indexed="10"/>
        <rFont val="ＭＳ Ｐ明朝"/>
        <family val="1"/>
        <charset val="128"/>
      </rPr>
      <t>(10～12月、4～6月)</t>
    </r>
    <rPh sb="0" eb="1">
      <t>ナカ</t>
    </rPh>
    <rPh sb="2" eb="3">
      <t>アイダ</t>
    </rPh>
    <rPh sb="4" eb="5">
      <t>キ</t>
    </rPh>
    <rPh sb="12" eb="13">
      <t>ツキ</t>
    </rPh>
    <rPh sb="17" eb="18">
      <t>ツキ</t>
    </rPh>
    <phoneticPr fontId="3"/>
  </si>
  <si>
    <t>時刻</t>
    <rPh sb="0" eb="2">
      <t>ジコク</t>
    </rPh>
    <phoneticPr fontId="3"/>
  </si>
  <si>
    <t>電力量(kWh)</t>
    <rPh sb="0" eb="2">
      <t>デンリョク</t>
    </rPh>
    <rPh sb="2" eb="3">
      <t>リョウ</t>
    </rPh>
    <phoneticPr fontId="3"/>
  </si>
  <si>
    <t>電力量（kWh）</t>
    <rPh sb="0" eb="2">
      <t>デンリョク</t>
    </rPh>
    <rPh sb="2" eb="3">
      <t>リョウ</t>
    </rPh>
    <phoneticPr fontId="3"/>
  </si>
  <si>
    <t>0～１</t>
    <phoneticPr fontId="3"/>
  </si>
  <si>
    <t>１～2</t>
    <phoneticPr fontId="3"/>
  </si>
  <si>
    <t>2～3</t>
    <phoneticPr fontId="3"/>
  </si>
  <si>
    <t>3～４</t>
    <phoneticPr fontId="3"/>
  </si>
  <si>
    <t>4～5</t>
    <phoneticPr fontId="3"/>
  </si>
  <si>
    <t>5～6</t>
    <phoneticPr fontId="3"/>
  </si>
  <si>
    <t>6～7</t>
    <phoneticPr fontId="3"/>
  </si>
  <si>
    <t>7～8</t>
    <phoneticPr fontId="3"/>
  </si>
  <si>
    <t>8～9</t>
    <phoneticPr fontId="3"/>
  </si>
  <si>
    <t>9～10</t>
    <phoneticPr fontId="3"/>
  </si>
  <si>
    <t>10～11</t>
    <phoneticPr fontId="3"/>
  </si>
  <si>
    <t>11～12</t>
    <phoneticPr fontId="3"/>
  </si>
  <si>
    <t>12～13</t>
    <phoneticPr fontId="3"/>
  </si>
  <si>
    <t>13～14</t>
    <phoneticPr fontId="3"/>
  </si>
  <si>
    <t>14～15</t>
    <phoneticPr fontId="3"/>
  </si>
  <si>
    <t>15～16</t>
    <phoneticPr fontId="3"/>
  </si>
  <si>
    <t>16～17</t>
    <phoneticPr fontId="3"/>
  </si>
  <si>
    <t>17～18</t>
    <phoneticPr fontId="3"/>
  </si>
  <si>
    <t>18～19</t>
    <phoneticPr fontId="3"/>
  </si>
  <si>
    <t>19～20</t>
    <phoneticPr fontId="3"/>
  </si>
  <si>
    <t>20～21</t>
    <phoneticPr fontId="3"/>
  </si>
  <si>
    <t>21～22</t>
    <phoneticPr fontId="3"/>
  </si>
  <si>
    <t>22～23</t>
    <phoneticPr fontId="3"/>
  </si>
  <si>
    <t>23～0</t>
    <phoneticPr fontId="3"/>
  </si>
  <si>
    <t>（注1）　１時間の積算電力量を記載してください。入手データ等が30分値で示されている場合には、連続する30分値を</t>
    <rPh sb="24" eb="26">
      <t>ニュウシュ</t>
    </rPh>
    <rPh sb="29" eb="30">
      <t>トウ</t>
    </rPh>
    <phoneticPr fontId="3"/>
  </si>
  <si>
    <t>　　　　　合計または平均する等適切な方法により1時間値に変換してください。</t>
    <rPh sb="15" eb="17">
      <t>テキセツ</t>
    </rPh>
    <phoneticPr fontId="3"/>
  </si>
  <si>
    <t>kWh</t>
    <phoneticPr fontId="3"/>
  </si>
  <si>
    <t>kW</t>
    <phoneticPr fontId="3"/>
  </si>
  <si>
    <t>－</t>
    <phoneticPr fontId="3"/>
  </si>
  <si>
    <t>㎥</t>
    <phoneticPr fontId="3"/>
  </si>
  <si>
    <t>V</t>
    <phoneticPr fontId="3"/>
  </si>
  <si>
    <r>
      <t xml:space="preserve">契　約　１  </t>
    </r>
    <r>
      <rPr>
        <sz val="11"/>
        <color indexed="10"/>
        <rFont val="ＭＳ Ｐ明朝"/>
        <family val="1"/>
        <charset val="128"/>
      </rPr>
      <t>(契約が１つの場合)</t>
    </r>
    <rPh sb="0" eb="1">
      <t>チギリ</t>
    </rPh>
    <rPh sb="2" eb="3">
      <t>ヤク</t>
    </rPh>
    <rPh sb="8" eb="10">
      <t>ケイヤク</t>
    </rPh>
    <rPh sb="14" eb="16">
      <t>バアイ</t>
    </rPh>
    <phoneticPr fontId="3"/>
  </si>
  <si>
    <r>
      <t xml:space="preserve">契　約　2 </t>
    </r>
    <r>
      <rPr>
        <sz val="11"/>
        <color indexed="10"/>
        <rFont val="ＭＳ Ｐ明朝"/>
        <family val="1"/>
        <charset val="128"/>
      </rPr>
      <t xml:space="preserve"> （2つの目の契約がある場合）</t>
    </r>
    <rPh sb="0" eb="1">
      <t>チギリ</t>
    </rPh>
    <rPh sb="2" eb="3">
      <t>ヤク</t>
    </rPh>
    <rPh sb="11" eb="12">
      <t>メ</t>
    </rPh>
    <rPh sb="13" eb="15">
      <t>ケイヤク</t>
    </rPh>
    <rPh sb="18" eb="20">
      <t>バアイ</t>
    </rPh>
    <phoneticPr fontId="3"/>
  </si>
  <si>
    <t>燃  料(油、ガス、地域熱供給等種類を明記）</t>
    <rPh sb="0" eb="1">
      <t>ネン</t>
    </rPh>
    <rPh sb="3" eb="4">
      <t>リョウ</t>
    </rPh>
    <rPh sb="5" eb="6">
      <t>アブラ</t>
    </rPh>
    <rPh sb="10" eb="12">
      <t>チイキ</t>
    </rPh>
    <rPh sb="12" eb="13">
      <t>ネツ</t>
    </rPh>
    <rPh sb="13" eb="15">
      <t>キョウキュウ</t>
    </rPh>
    <rPh sb="15" eb="16">
      <t>ナド</t>
    </rPh>
    <rPh sb="16" eb="18">
      <t>シュルイ</t>
    </rPh>
    <rPh sb="19" eb="21">
      <t>メイキ</t>
    </rPh>
    <phoneticPr fontId="3"/>
  </si>
  <si>
    <t>最大
電力</t>
    <rPh sb="0" eb="2">
      <t>サイダイ</t>
    </rPh>
    <rPh sb="3" eb="5">
      <t>デンリョク</t>
    </rPh>
    <phoneticPr fontId="3"/>
  </si>
  <si>
    <t>(2)　エネルギー使用状況</t>
    <rPh sb="9" eb="11">
      <t>シヨウ</t>
    </rPh>
    <rPh sb="11" eb="13">
      <t>ジョウキョウ</t>
    </rPh>
    <phoneticPr fontId="3"/>
  </si>
  <si>
    <r>
      <t xml:space="preserve">(1)　電力契約  </t>
    </r>
    <r>
      <rPr>
        <b/>
        <sz val="12"/>
        <color indexed="10"/>
        <rFont val="ＭＳ Ｐゴシック"/>
        <family val="3"/>
        <charset val="128"/>
      </rPr>
      <t>（</t>
    </r>
    <r>
      <rPr>
        <b/>
        <sz val="12"/>
        <color indexed="10"/>
        <rFont val="ＭＳ Ｐゴシック"/>
        <family val="3"/>
        <charset val="128"/>
      </rPr>
      <t>必ずご記入ください）</t>
    </r>
    <rPh sb="4" eb="6">
      <t>デンリョク</t>
    </rPh>
    <rPh sb="6" eb="8">
      <t>ケイヤク</t>
    </rPh>
    <phoneticPr fontId="3"/>
  </si>
  <si>
    <t>仕　様</t>
    <rPh sb="0" eb="1">
      <t>シ</t>
    </rPh>
    <rPh sb="2" eb="3">
      <t>サマ</t>
    </rPh>
    <phoneticPr fontId="3"/>
  </si>
  <si>
    <t>運転時間</t>
    <rPh sb="0" eb="2">
      <t>ウンテン</t>
    </rPh>
    <rPh sb="2" eb="4">
      <t>ジカン</t>
    </rPh>
    <phoneticPr fontId="3"/>
  </si>
  <si>
    <t>１．エネルギー使用状況</t>
    <rPh sb="7" eb="9">
      <t>シヨウ</t>
    </rPh>
    <rPh sb="9" eb="11">
      <t>ジョウキョウ</t>
    </rPh>
    <phoneticPr fontId="3"/>
  </si>
  <si>
    <r>
      <t>購入電力（契約1）</t>
    </r>
    <r>
      <rPr>
        <vertAlign val="superscript"/>
        <sz val="10"/>
        <rFont val="ＭＳ Ｐ明朝"/>
        <family val="1"/>
        <charset val="128"/>
      </rPr>
      <t>※1</t>
    </r>
    <rPh sb="0" eb="2">
      <t>コウニュウ</t>
    </rPh>
    <rPh sb="2" eb="4">
      <t>デンリョク</t>
    </rPh>
    <rPh sb="5" eb="7">
      <t>ケイヤク</t>
    </rPh>
    <phoneticPr fontId="3"/>
  </si>
  <si>
    <t>（注）　仕様については、能力（t/h、kW、kJ/h、RT、USRT等）、圧力（MPａ等）など、主なものを記入してください。</t>
    <rPh sb="1" eb="2">
      <t>チュウ</t>
    </rPh>
    <rPh sb="4" eb="6">
      <t>シヨウ</t>
    </rPh>
    <rPh sb="12" eb="14">
      <t>ノウリョク</t>
    </rPh>
    <rPh sb="34" eb="35">
      <t>トウ</t>
    </rPh>
    <rPh sb="37" eb="39">
      <t>アツリョク</t>
    </rPh>
    <rPh sb="43" eb="44">
      <t>トウ</t>
    </rPh>
    <rPh sb="48" eb="49">
      <t>オモ</t>
    </rPh>
    <rPh sb="53" eb="55">
      <t>キニュウ</t>
    </rPh>
    <phoneticPr fontId="3"/>
  </si>
  <si>
    <r>
      <t>上水</t>
    </r>
    <r>
      <rPr>
        <vertAlign val="superscript"/>
        <sz val="11"/>
        <color indexed="10"/>
        <rFont val="ＭＳ Ｐ明朝"/>
        <family val="1"/>
        <charset val="128"/>
      </rPr>
      <t>※3</t>
    </r>
    <rPh sb="0" eb="1">
      <t>ジョウ</t>
    </rPh>
    <rPh sb="1" eb="2">
      <t>スイ</t>
    </rPh>
    <phoneticPr fontId="3"/>
  </si>
  <si>
    <r>
      <t>中水</t>
    </r>
    <r>
      <rPr>
        <vertAlign val="superscript"/>
        <sz val="11"/>
        <color indexed="10"/>
        <rFont val="ＭＳ Ｐ明朝"/>
        <family val="1"/>
        <charset val="128"/>
      </rPr>
      <t>※4</t>
    </r>
    <rPh sb="0" eb="2">
      <t>チュウスイ</t>
    </rPh>
    <phoneticPr fontId="3"/>
  </si>
  <si>
    <t>※3　上水の支払金額には下水道料金も含めてください。なお、下水の使用量は不要です。</t>
    <rPh sb="3" eb="5">
      <t>ジョウスイ</t>
    </rPh>
    <rPh sb="6" eb="8">
      <t>シハライ</t>
    </rPh>
    <rPh sb="8" eb="10">
      <t>キンガク</t>
    </rPh>
    <rPh sb="12" eb="15">
      <t>ゲスイドウ</t>
    </rPh>
    <rPh sb="15" eb="17">
      <t>リョウキン</t>
    </rPh>
    <rPh sb="18" eb="19">
      <t>フク</t>
    </rPh>
    <rPh sb="29" eb="31">
      <t>ゲスイ</t>
    </rPh>
    <rPh sb="32" eb="34">
      <t>シヨウ</t>
    </rPh>
    <rPh sb="34" eb="35">
      <t>リョウ</t>
    </rPh>
    <rPh sb="36" eb="38">
      <t>フヨウ</t>
    </rPh>
    <phoneticPr fontId="3"/>
  </si>
  <si>
    <t>※4　中水とは、一度使用した上水をトイレ等に再利用する際の水のことです。</t>
    <rPh sb="3" eb="4">
      <t>チュウ</t>
    </rPh>
    <rPh sb="4" eb="5">
      <t>スイ</t>
    </rPh>
    <rPh sb="8" eb="10">
      <t>イチド</t>
    </rPh>
    <rPh sb="10" eb="12">
      <t>シヨウ</t>
    </rPh>
    <rPh sb="20" eb="21">
      <t>トウ</t>
    </rPh>
    <rPh sb="22" eb="25">
      <t>サイリヨウ</t>
    </rPh>
    <rPh sb="27" eb="28">
      <t>サイ</t>
    </rPh>
    <rPh sb="29" eb="30">
      <t>ミズ</t>
    </rPh>
    <phoneticPr fontId="3"/>
  </si>
  <si>
    <t>(注2)　水道料金については「検針票」、「支払伝票」などの数値を記入してください。</t>
    <rPh sb="1" eb="2">
      <t>チュウ</t>
    </rPh>
    <rPh sb="5" eb="7">
      <t>スイドウ</t>
    </rPh>
    <rPh sb="7" eb="9">
      <t>リョウキン</t>
    </rPh>
    <rPh sb="15" eb="18">
      <t>ケンシンヒョウ</t>
    </rPh>
    <rPh sb="21" eb="23">
      <t>シハラ</t>
    </rPh>
    <rPh sb="23" eb="25">
      <t>デンピョウ</t>
    </rPh>
    <rPh sb="29" eb="31">
      <t>スウチ</t>
    </rPh>
    <rPh sb="32" eb="34">
      <t>キニュウ</t>
    </rPh>
    <phoneticPr fontId="3"/>
  </si>
  <si>
    <t>冷房</t>
    <rPh sb="0" eb="2">
      <t>レイボウ</t>
    </rPh>
    <phoneticPr fontId="3"/>
  </si>
  <si>
    <t>暖房</t>
    <rPh sb="0" eb="2">
      <t>ダンボウ</t>
    </rPh>
    <phoneticPr fontId="3"/>
  </si>
  <si>
    <t>空調期間</t>
    <rPh sb="0" eb="2">
      <t>クウチョウ</t>
    </rPh>
    <rPh sb="2" eb="4">
      <t>キカン</t>
    </rPh>
    <phoneticPr fontId="3"/>
  </si>
  <si>
    <t>空調時間</t>
    <rPh sb="0" eb="2">
      <t>クウチョウ</t>
    </rPh>
    <rPh sb="2" eb="4">
      <t>ジカン</t>
    </rPh>
    <phoneticPr fontId="3"/>
  </si>
  <si>
    <t>設定温度・湿度</t>
    <rPh sb="0" eb="2">
      <t>セッテイ</t>
    </rPh>
    <rPh sb="2" eb="4">
      <t>オンド</t>
    </rPh>
    <rPh sb="5" eb="7">
      <t>シツド</t>
    </rPh>
    <phoneticPr fontId="3"/>
  </si>
  <si>
    <t>kg・㎥</t>
  </si>
  <si>
    <t>建物利用時間</t>
    <phoneticPr fontId="3"/>
  </si>
  <si>
    <t>年間使用日数</t>
    <rPh sb="0" eb="2">
      <t>ネンカン</t>
    </rPh>
    <rPh sb="2" eb="4">
      <t>シヨウ</t>
    </rPh>
    <rPh sb="4" eb="6">
      <t>ニッスウ</t>
    </rPh>
    <phoneticPr fontId="3"/>
  </si>
  <si>
    <t>1日の利用時間</t>
    <rPh sb="1" eb="2">
      <t>ニチ</t>
    </rPh>
    <rPh sb="3" eb="5">
      <t>リヨウ</t>
    </rPh>
    <rPh sb="5" eb="7">
      <t>ジカン</t>
    </rPh>
    <phoneticPr fontId="3"/>
  </si>
  <si>
    <t>契約１  (契約が１つの場合)</t>
    <rPh sb="0" eb="1">
      <t>チギリ</t>
    </rPh>
    <rPh sb="1" eb="2">
      <t>ヤク</t>
    </rPh>
    <rPh sb="6" eb="8">
      <t>ケイヤク</t>
    </rPh>
    <rPh sb="12" eb="14">
      <t>バアイ</t>
    </rPh>
    <phoneticPr fontId="3"/>
  </si>
  <si>
    <r>
      <t>LPG</t>
    </r>
    <r>
      <rPr>
        <vertAlign val="superscript"/>
        <sz val="11"/>
        <rFont val="ＭＳ Ｐ明朝"/>
        <family val="1"/>
        <charset val="128"/>
      </rPr>
      <t>※2</t>
    </r>
    <r>
      <rPr>
        <sz val="11"/>
        <rFont val="ＭＳ Ｐ明朝"/>
        <family val="1"/>
        <charset val="128"/>
      </rPr>
      <t xml:space="preserve">
単位の
選択↓</t>
    </r>
    <rPh sb="6" eb="8">
      <t>タンイ</t>
    </rPh>
    <rPh sb="10" eb="12">
      <t>センタク</t>
    </rPh>
    <phoneticPr fontId="3"/>
  </si>
  <si>
    <r>
      <t>上水</t>
    </r>
    <r>
      <rPr>
        <vertAlign val="superscript"/>
        <sz val="11"/>
        <rFont val="ＭＳ Ｐ明朝"/>
        <family val="1"/>
        <charset val="128"/>
      </rPr>
      <t>※3</t>
    </r>
    <rPh sb="0" eb="1">
      <t>ジョウ</t>
    </rPh>
    <rPh sb="1" eb="2">
      <t>スイ</t>
    </rPh>
    <phoneticPr fontId="3"/>
  </si>
  <si>
    <r>
      <t>中水</t>
    </r>
    <r>
      <rPr>
        <vertAlign val="superscript"/>
        <sz val="11"/>
        <rFont val="ＭＳ Ｐ明朝"/>
        <family val="1"/>
        <charset val="128"/>
      </rPr>
      <t>※4</t>
    </r>
    <rPh sb="0" eb="2">
      <t>チュウスイ</t>
    </rPh>
    <phoneticPr fontId="3"/>
  </si>
  <si>
    <t>：</t>
  </si>
  <si>
    <t>～</t>
  </si>
  <si>
    <t>:</t>
  </si>
  <si>
    <t>℃</t>
  </si>
  <si>
    <t>　％</t>
  </si>
  <si>
    <t>月</t>
    <rPh sb="0" eb="1">
      <t>ツキ</t>
    </rPh>
    <phoneticPr fontId="19"/>
  </si>
  <si>
    <t>旬</t>
    <rPh sb="0" eb="1">
      <t>シュン</t>
    </rPh>
    <phoneticPr fontId="19"/>
  </si>
  <si>
    <t>～</t>
    <phoneticPr fontId="19"/>
  </si>
  <si>
    <t>デマンド監視・制御装置の導入</t>
    <phoneticPr fontId="3"/>
  </si>
  <si>
    <t>不要な照明の間引き・消灯</t>
    <phoneticPr fontId="3"/>
  </si>
  <si>
    <t>高効率照明（Hf蛍光灯、LED照明等）への更新</t>
    <phoneticPr fontId="3"/>
  </si>
  <si>
    <t>局所照明などを使い、部屋の照明を削減しトータルで節電する</t>
    <phoneticPr fontId="3"/>
  </si>
  <si>
    <t>冷房または暖房の設定温度変更</t>
    <phoneticPr fontId="3"/>
  </si>
  <si>
    <t>室内CO2濃度管理による外気取入れ量削減</t>
    <phoneticPr fontId="3"/>
  </si>
  <si>
    <t>サーバ室、受変電室などの空調設定見直し</t>
    <phoneticPr fontId="3"/>
  </si>
  <si>
    <t>離席時などにOA機器をスタンバイ（節電）モードに切り替える</t>
    <phoneticPr fontId="3"/>
  </si>
  <si>
    <t>高効率変電設備の導入</t>
    <phoneticPr fontId="3"/>
  </si>
  <si>
    <t>太陽光発電の導入</t>
    <phoneticPr fontId="3"/>
  </si>
  <si>
    <t xml:space="preserve">操業のシフトや休日のシフトなど
</t>
    <phoneticPr fontId="3"/>
  </si>
  <si>
    <t>その他</t>
    <phoneticPr fontId="3"/>
  </si>
  <si>
    <t>(</t>
    <phoneticPr fontId="3"/>
  </si>
  <si>
    <t>)</t>
    <phoneticPr fontId="3"/>
  </si>
  <si>
    <t>表１：燃料データ表</t>
    <rPh sb="0" eb="1">
      <t>ヒョウ</t>
    </rPh>
    <rPh sb="3" eb="5">
      <t>ネンリョウ</t>
    </rPh>
    <rPh sb="8" eb="9">
      <t>ヒョウ</t>
    </rPh>
    <phoneticPr fontId="3"/>
  </si>
  <si>
    <t>燃料名</t>
    <rPh sb="0" eb="2">
      <t>ネンリョウ</t>
    </rPh>
    <rPh sb="2" eb="3">
      <t>メイ</t>
    </rPh>
    <phoneticPr fontId="3"/>
  </si>
  <si>
    <t>発熱量</t>
    <rPh sb="0" eb="2">
      <t>ハツネツ</t>
    </rPh>
    <rPh sb="2" eb="3">
      <t>リョウ</t>
    </rPh>
    <phoneticPr fontId="3"/>
  </si>
  <si>
    <t>使用量入力</t>
    <rPh sb="0" eb="3">
      <t>シヨウリョウ</t>
    </rPh>
    <rPh sb="3" eb="5">
      <t>ニュウリョク</t>
    </rPh>
    <phoneticPr fontId="3"/>
  </si>
  <si>
    <t>原油（除コンデンセート）</t>
    <rPh sb="3" eb="4">
      <t>ノゾ</t>
    </rPh>
    <phoneticPr fontId="3"/>
  </si>
  <si>
    <t>GJ/kL</t>
    <phoneticPr fontId="3"/>
  </si>
  <si>
    <t>L</t>
    <phoneticPr fontId="3"/>
  </si>
  <si>
    <t>原油（うちコンデンセート)</t>
    <rPh sb="0" eb="2">
      <t>ゲンユ</t>
    </rPh>
    <phoneticPr fontId="3"/>
  </si>
  <si>
    <t>揮発油(ガソリン)</t>
    <phoneticPr fontId="3"/>
  </si>
  <si>
    <t>ナフサ</t>
  </si>
  <si>
    <t>ジェット燃料油</t>
  </si>
  <si>
    <t>軽油</t>
  </si>
  <si>
    <t>GJ/t</t>
    <phoneticPr fontId="3"/>
  </si>
  <si>
    <t>kg</t>
    <phoneticPr fontId="3"/>
  </si>
  <si>
    <t>GJ/千㎥</t>
    <rPh sb="3" eb="4">
      <t>セン</t>
    </rPh>
    <phoneticPr fontId="3"/>
  </si>
  <si>
    <t>コールタール</t>
  </si>
  <si>
    <t>コークス炉ガス</t>
  </si>
  <si>
    <t>高炉ガス</t>
  </si>
  <si>
    <t>転炉ガス</t>
  </si>
  <si>
    <t>都市ガス12A</t>
    <rPh sb="0" eb="2">
      <t>トシ</t>
    </rPh>
    <phoneticPr fontId="3"/>
  </si>
  <si>
    <t>都市ガス6A</t>
    <rPh sb="0" eb="2">
      <t>トシ</t>
    </rPh>
    <phoneticPr fontId="3"/>
  </si>
  <si>
    <t>都市ガスL1</t>
    <rPh sb="0" eb="2">
      <t>トシ</t>
    </rPh>
    <phoneticPr fontId="3"/>
  </si>
  <si>
    <t>都市ガス5C</t>
    <rPh sb="0" eb="2">
      <t>トシ</t>
    </rPh>
    <phoneticPr fontId="3"/>
  </si>
  <si>
    <t>熱供給(産業用蒸気）</t>
    <rPh sb="4" eb="7">
      <t>サンギョウヨウ</t>
    </rPh>
    <rPh sb="7" eb="9">
      <t>ジョウキ</t>
    </rPh>
    <phoneticPr fontId="3"/>
  </si>
  <si>
    <t>GJ/GJ</t>
    <phoneticPr fontId="3"/>
  </si>
  <si>
    <t>地域熱源(蒸気)</t>
    <rPh sb="0" eb="2">
      <t>チイキ</t>
    </rPh>
    <rPh sb="2" eb="4">
      <t>ネツゲン</t>
    </rPh>
    <rPh sb="5" eb="7">
      <t>ジョウキ</t>
    </rPh>
    <phoneticPr fontId="3"/>
  </si>
  <si>
    <t>地域熱源(温･冷水)</t>
    <rPh sb="0" eb="2">
      <t>チイキ</t>
    </rPh>
    <rPh sb="2" eb="4">
      <t>ネツゲン</t>
    </rPh>
    <rPh sb="5" eb="6">
      <t>オン</t>
    </rPh>
    <rPh sb="7" eb="9">
      <t>レイスイ</t>
    </rPh>
    <phoneticPr fontId="3"/>
  </si>
  <si>
    <t>都市ガス</t>
  </si>
  <si>
    <t>ＬＰＧ</t>
    <phoneticPr fontId="3"/>
  </si>
  <si>
    <t>GJ/千kWh</t>
    <rPh sb="3" eb="4">
      <t>セン</t>
    </rPh>
    <phoneticPr fontId="3"/>
  </si>
  <si>
    <t>燃  料(プルダウンで選択 ）</t>
    <rPh sb="0" eb="1">
      <t>ネン</t>
    </rPh>
    <rPh sb="3" eb="4">
      <t>リョウ</t>
    </rPh>
    <rPh sb="11" eb="13">
      <t>センタク</t>
    </rPh>
    <phoneticPr fontId="3"/>
  </si>
  <si>
    <t xml:space="preserve"> 空気熱源ヒートポンプ</t>
    <rPh sb="1" eb="3">
      <t>クウキ</t>
    </rPh>
    <rPh sb="3" eb="5">
      <t>ネツゲン</t>
    </rPh>
    <phoneticPr fontId="4"/>
  </si>
  <si>
    <t xml:space="preserve"> 水熱源冷専チラー</t>
    <rPh sb="1" eb="2">
      <t>ミズ</t>
    </rPh>
    <rPh sb="2" eb="4">
      <t>ネツゲン</t>
    </rPh>
    <rPh sb="4" eb="5">
      <t>レイ</t>
    </rPh>
    <rPh sb="5" eb="6">
      <t>アツム</t>
    </rPh>
    <phoneticPr fontId="4"/>
  </si>
  <si>
    <t xml:space="preserve"> ターボ冷凍機</t>
    <rPh sb="4" eb="7">
      <t>レイトウキ</t>
    </rPh>
    <phoneticPr fontId="4"/>
  </si>
  <si>
    <t xml:space="preserve"> 吸収式冷温水機</t>
    <rPh sb="1" eb="3">
      <t>キュウシュウ</t>
    </rPh>
    <rPh sb="3" eb="4">
      <t>シキ</t>
    </rPh>
    <rPh sb="4" eb="7">
      <t>レイオンスイ</t>
    </rPh>
    <rPh sb="7" eb="8">
      <t>キ</t>
    </rPh>
    <phoneticPr fontId="4"/>
  </si>
  <si>
    <t xml:space="preserve"> ボイラー</t>
  </si>
  <si>
    <t xml:space="preserve"> 空調機</t>
    <rPh sb="1" eb="3">
      <t>クウチョウ</t>
    </rPh>
    <rPh sb="3" eb="4">
      <t>キ</t>
    </rPh>
    <phoneticPr fontId="4"/>
  </si>
  <si>
    <t xml:space="preserve"> ファンコイル</t>
  </si>
  <si>
    <t xml:space="preserve"> ビルマルチ</t>
  </si>
  <si>
    <t xml:space="preserve"> 空冷PAC</t>
    <rPh sb="1" eb="3">
      <t>クウレイ</t>
    </rPh>
    <phoneticPr fontId="4"/>
  </si>
  <si>
    <t>照明</t>
    <rPh sb="0" eb="2">
      <t>ショウメイ</t>
    </rPh>
    <phoneticPr fontId="19"/>
  </si>
  <si>
    <t>冷房能力：90,７20kcal/h、暖房能力：79,260kcal/h・・・・2台</t>
    <phoneticPr fontId="19"/>
  </si>
  <si>
    <t>2～6階　事務室</t>
    <phoneticPr fontId="19"/>
  </si>
  <si>
    <t>事務室</t>
    <rPh sb="0" eb="3">
      <t>ジムシツ</t>
    </rPh>
    <phoneticPr fontId="19"/>
  </si>
  <si>
    <t>平均単価(円)</t>
    <rPh sb="0" eb="2">
      <t>ヘイキン</t>
    </rPh>
    <rPh sb="2" eb="4">
      <t>タンカ</t>
    </rPh>
    <rPh sb="5" eb="6">
      <t>エン</t>
    </rPh>
    <phoneticPr fontId="3"/>
  </si>
  <si>
    <r>
      <t>　　　　　　　　　　　　　　　　　　記 入 用 紙　　　　　　　　　　</t>
    </r>
    <r>
      <rPr>
        <b/>
        <sz val="14"/>
        <color indexed="13"/>
        <rFont val="ＭＳ Ｐ明朝"/>
        <family val="1"/>
        <charset val="128"/>
      </rPr>
      <t>　記入例をご参照→→→</t>
    </r>
    <rPh sb="18" eb="19">
      <t>キ</t>
    </rPh>
    <rPh sb="20" eb="21">
      <t>イ</t>
    </rPh>
    <rPh sb="22" eb="23">
      <t>ヨウ</t>
    </rPh>
    <rPh sb="24" eb="25">
      <t>カミ</t>
    </rPh>
    <rPh sb="36" eb="38">
      <t>キニュウ</t>
    </rPh>
    <rPh sb="38" eb="39">
      <t>レイ</t>
    </rPh>
    <rPh sb="41" eb="43">
      <t>サンショウ</t>
    </rPh>
    <phoneticPr fontId="3"/>
  </si>
  <si>
    <r>
      <t xml:space="preserve">　　　　　　　　　　　　　　記 入 用 紙　　　　     </t>
    </r>
    <r>
      <rPr>
        <b/>
        <sz val="14"/>
        <color indexed="13"/>
        <rFont val="ＭＳ Ｐ明朝"/>
        <family val="1"/>
        <charset val="128"/>
      </rPr>
      <t>記入例をご参照→→→</t>
    </r>
    <rPh sb="14" eb="15">
      <t>キ</t>
    </rPh>
    <rPh sb="16" eb="17">
      <t>ニュウ</t>
    </rPh>
    <rPh sb="18" eb="19">
      <t>ヨウ</t>
    </rPh>
    <rPh sb="20" eb="21">
      <t>カミ</t>
    </rPh>
    <rPh sb="30" eb="32">
      <t>キニュウ</t>
    </rPh>
    <rPh sb="32" eb="33">
      <t>レイ</t>
    </rPh>
    <rPh sb="35" eb="37">
      <t>サンショウ</t>
    </rPh>
    <phoneticPr fontId="3"/>
  </si>
  <si>
    <t>購入電力（契約2）</t>
    <rPh sb="0" eb="2">
      <t>コウニュウ</t>
    </rPh>
    <rPh sb="2" eb="4">
      <t>デンリョク</t>
    </rPh>
    <rPh sb="5" eb="7">
      <t>ケイヤク</t>
    </rPh>
    <phoneticPr fontId="3"/>
  </si>
  <si>
    <t>5．電力量の日負荷変動　（おわかりになる範囲でご記入ください）</t>
    <rPh sb="2" eb="4">
      <t>デンリョク</t>
    </rPh>
    <rPh sb="4" eb="5">
      <t>リョウ</t>
    </rPh>
    <rPh sb="6" eb="7">
      <t>ニチ</t>
    </rPh>
    <rPh sb="7" eb="9">
      <t>フカ</t>
    </rPh>
    <rPh sb="9" eb="11">
      <t>ヘンドウ</t>
    </rPh>
    <rPh sb="20" eb="22">
      <t>ハンイ</t>
    </rPh>
    <rPh sb="24" eb="26">
      <t>キニュウ</t>
    </rPh>
    <phoneticPr fontId="3"/>
  </si>
  <si>
    <t>シート 3</t>
    <phoneticPr fontId="19"/>
  </si>
  <si>
    <r>
      <t>　3．主要設備　</t>
    </r>
    <r>
      <rPr>
        <b/>
        <sz val="13"/>
        <rFont val="ＭＳ Ｐゴシック"/>
        <family val="3"/>
        <charset val="128"/>
      </rPr>
      <t>（おわかりになる範囲で記入してください）</t>
    </r>
    <rPh sb="3" eb="5">
      <t>シュヨウ</t>
    </rPh>
    <rPh sb="5" eb="7">
      <t>セツビ</t>
    </rPh>
    <phoneticPr fontId="3"/>
  </si>
  <si>
    <r>
      <t>夏期（7～9月）、冬期 (12～3月)、中間期 (夏期、冬期以外の月)について代表的な1日の電力使用量の変化を記入してください。</t>
    </r>
    <r>
      <rPr>
        <b/>
        <sz val="11"/>
        <color indexed="8"/>
        <rFont val="ＭＳ Ｐゴシック"/>
        <family val="3"/>
        <charset val="128"/>
      </rPr>
      <t>なお、電力会社から入手あるいは計測器のデータがある場合は、その添付でも結構です。</t>
    </r>
    <rPh sb="0" eb="1">
      <t>ナツ</t>
    </rPh>
    <rPh sb="1" eb="2">
      <t>キ</t>
    </rPh>
    <rPh sb="9" eb="10">
      <t>フユ</t>
    </rPh>
    <rPh sb="10" eb="11">
      <t>キ</t>
    </rPh>
    <rPh sb="25" eb="27">
      <t>カキ</t>
    </rPh>
    <rPh sb="28" eb="30">
      <t>トウキ</t>
    </rPh>
    <rPh sb="30" eb="32">
      <t>イガイ</t>
    </rPh>
    <rPh sb="33" eb="34">
      <t>ツキ</t>
    </rPh>
    <rPh sb="39" eb="41">
      <t>ダイヒョウ</t>
    </rPh>
    <rPh sb="41" eb="42">
      <t>テキ</t>
    </rPh>
    <rPh sb="44" eb="45">
      <t>ニチ</t>
    </rPh>
    <rPh sb="46" eb="48">
      <t>デンリョク</t>
    </rPh>
    <rPh sb="48" eb="51">
      <t>シヨウリョウ</t>
    </rPh>
    <rPh sb="52" eb="54">
      <t>ヘンカ</t>
    </rPh>
    <rPh sb="55" eb="57">
      <t>キニュウ</t>
    </rPh>
    <phoneticPr fontId="3"/>
  </si>
  <si>
    <t>契約2  （2つ目の契約がある場合）</t>
    <rPh sb="0" eb="1">
      <t>チギリ</t>
    </rPh>
    <rPh sb="1" eb="2">
      <t>ヤク</t>
    </rPh>
    <rPh sb="8" eb="9">
      <t>メ</t>
    </rPh>
    <rPh sb="10" eb="12">
      <t>ケイヤク</t>
    </rPh>
    <rPh sb="15" eb="17">
      <t>バアイ</t>
    </rPh>
    <phoneticPr fontId="3"/>
  </si>
  <si>
    <t>(1)　電力契約</t>
    <rPh sb="4" eb="6">
      <t>デンリョク</t>
    </rPh>
    <rPh sb="6" eb="8">
      <t>ケイヤク</t>
    </rPh>
    <phoneticPr fontId="3"/>
  </si>
  <si>
    <t>※3　上水の支払金額には下水道料金も含める。なお、下水の使用量は明示していない。</t>
    <rPh sb="3" eb="5">
      <t>ジョウスイ</t>
    </rPh>
    <rPh sb="6" eb="8">
      <t>シハライ</t>
    </rPh>
    <rPh sb="8" eb="10">
      <t>キンガク</t>
    </rPh>
    <rPh sb="12" eb="15">
      <t>ゲスイドウ</t>
    </rPh>
    <rPh sb="15" eb="17">
      <t>リョウキン</t>
    </rPh>
    <rPh sb="18" eb="19">
      <t>フク</t>
    </rPh>
    <rPh sb="25" eb="27">
      <t>ゲスイ</t>
    </rPh>
    <rPh sb="28" eb="30">
      <t>シヨウ</t>
    </rPh>
    <rPh sb="30" eb="31">
      <t>リョウ</t>
    </rPh>
    <rPh sb="32" eb="34">
      <t>メイジ</t>
    </rPh>
    <phoneticPr fontId="3"/>
  </si>
  <si>
    <t>※4　中水とは、一度使用した上水をトイレ等に再利用する際の水を示す。</t>
    <rPh sb="3" eb="4">
      <t>チュウ</t>
    </rPh>
    <rPh sb="4" eb="5">
      <t>スイ</t>
    </rPh>
    <rPh sb="8" eb="10">
      <t>イチド</t>
    </rPh>
    <rPh sb="10" eb="12">
      <t>シヨウ</t>
    </rPh>
    <rPh sb="20" eb="21">
      <t>トウ</t>
    </rPh>
    <rPh sb="22" eb="25">
      <t>サイリヨウ</t>
    </rPh>
    <rPh sb="27" eb="28">
      <t>サイ</t>
    </rPh>
    <rPh sb="29" eb="30">
      <t>ミズ</t>
    </rPh>
    <rPh sb="31" eb="32">
      <t>シメ</t>
    </rPh>
    <phoneticPr fontId="3"/>
  </si>
  <si>
    <t>※5　年間経費には、基本料金を含める。</t>
    <rPh sb="3" eb="5">
      <t>ネンカン</t>
    </rPh>
    <rPh sb="5" eb="7">
      <t>ケイヒ</t>
    </rPh>
    <rPh sb="10" eb="12">
      <t>キホン</t>
    </rPh>
    <rPh sb="12" eb="14">
      <t>リョウキン</t>
    </rPh>
    <rPh sb="15" eb="16">
      <t>フク</t>
    </rPh>
    <phoneticPr fontId="3"/>
  </si>
  <si>
    <t>(注)　水道料金については「検針票」、「支払伝票」などの数値を記入した。</t>
    <rPh sb="1" eb="2">
      <t>チュウ</t>
    </rPh>
    <rPh sb="4" eb="6">
      <t>スイドウ</t>
    </rPh>
    <rPh sb="6" eb="8">
      <t>リョウキン</t>
    </rPh>
    <rPh sb="14" eb="17">
      <t>ケンシンヒョウ</t>
    </rPh>
    <rPh sb="20" eb="22">
      <t>シハラ</t>
    </rPh>
    <rPh sb="22" eb="24">
      <t>デンピョウ</t>
    </rPh>
    <rPh sb="28" eb="30">
      <t>スウチ</t>
    </rPh>
    <rPh sb="31" eb="33">
      <t>キニュウ</t>
    </rPh>
    <phoneticPr fontId="3"/>
  </si>
  <si>
    <t>電力契約（2）がある場合には以下に記入。</t>
    <rPh sb="0" eb="2">
      <t>デンリョク</t>
    </rPh>
    <rPh sb="2" eb="4">
      <t>ケイヤク</t>
    </rPh>
    <rPh sb="10" eb="12">
      <t>バアイ</t>
    </rPh>
    <rPh sb="14" eb="16">
      <t>イカ</t>
    </rPh>
    <rPh sb="17" eb="19">
      <t>キニュウ</t>
    </rPh>
    <phoneticPr fontId="3"/>
  </si>
  <si>
    <t>（注）　仕様については、能力（t/h、kW、kJ/h、RT、USRT等）、圧力（MPａ等）など、主なものを記載</t>
    <rPh sb="1" eb="2">
      <t>チュウ</t>
    </rPh>
    <rPh sb="4" eb="6">
      <t>シヨウ</t>
    </rPh>
    <rPh sb="12" eb="14">
      <t>ノウリョク</t>
    </rPh>
    <rPh sb="34" eb="35">
      <t>トウ</t>
    </rPh>
    <rPh sb="37" eb="39">
      <t>アツリョク</t>
    </rPh>
    <rPh sb="43" eb="44">
      <t>トウ</t>
    </rPh>
    <rPh sb="48" eb="49">
      <t>オモ</t>
    </rPh>
    <rPh sb="53" eb="55">
      <t>キサイ</t>
    </rPh>
    <phoneticPr fontId="3"/>
  </si>
  <si>
    <t>灯油</t>
  </si>
  <si>
    <t>１.エネルギー使用状況</t>
    <rPh sb="7" eb="9">
      <t>シヨウ</t>
    </rPh>
    <rPh sb="9" eb="11">
      <t>ジョウキョウ</t>
    </rPh>
    <phoneticPr fontId="3"/>
  </si>
  <si>
    <t>※1  電力契約が複数ある場合は契約2（下方の表）に記載</t>
    <rPh sb="16" eb="18">
      <t>ケイヤク</t>
    </rPh>
    <rPh sb="20" eb="22">
      <t>カホウ</t>
    </rPh>
    <rPh sb="23" eb="24">
      <t>ヒョウ</t>
    </rPh>
    <phoneticPr fontId="3"/>
  </si>
  <si>
    <t>A重油</t>
  </si>
  <si>
    <t>No</t>
    <phoneticPr fontId="3"/>
  </si>
  <si>
    <t>L</t>
    <phoneticPr fontId="3"/>
  </si>
  <si>
    <t>6k</t>
    <phoneticPr fontId="3"/>
  </si>
  <si>
    <t>V</t>
    <phoneticPr fontId="3"/>
  </si>
  <si>
    <t>kW</t>
    <phoneticPr fontId="3"/>
  </si>
  <si>
    <t>GJ/kL</t>
    <phoneticPr fontId="3"/>
  </si>
  <si>
    <t>L</t>
    <phoneticPr fontId="3"/>
  </si>
  <si>
    <t>灯油</t>
    <phoneticPr fontId="3"/>
  </si>
  <si>
    <t>A重油</t>
    <phoneticPr fontId="3"/>
  </si>
  <si>
    <t>B重油</t>
    <phoneticPr fontId="3"/>
  </si>
  <si>
    <t>C重油</t>
    <phoneticPr fontId="3"/>
  </si>
  <si>
    <t>L</t>
    <phoneticPr fontId="3"/>
  </si>
  <si>
    <t>石油アスファルト</t>
  </si>
  <si>
    <t>石油コークス</t>
  </si>
  <si>
    <t>石油系炭化水素ガス</t>
    <rPh sb="0" eb="3">
      <t>セキユケイ</t>
    </rPh>
    <phoneticPr fontId="3"/>
  </si>
  <si>
    <t>GJ/千m3</t>
    <rPh sb="3" eb="4">
      <t>セン</t>
    </rPh>
    <phoneticPr fontId="3"/>
  </si>
  <si>
    <t>LNG（液化天然ガス)</t>
    <phoneticPr fontId="3"/>
  </si>
  <si>
    <t>GJ/t</t>
    <phoneticPr fontId="3"/>
  </si>
  <si>
    <t>天然ガス（LNGを除く)</t>
    <rPh sb="0" eb="2">
      <t>テンネン</t>
    </rPh>
    <rPh sb="9" eb="10">
      <t>ノゾ</t>
    </rPh>
    <phoneticPr fontId="3"/>
  </si>
  <si>
    <t>原料炭</t>
    <rPh sb="0" eb="2">
      <t>ゲンリョウ</t>
    </rPh>
    <phoneticPr fontId="3"/>
  </si>
  <si>
    <t>一般炭</t>
    <rPh sb="0" eb="2">
      <t>イッパン</t>
    </rPh>
    <phoneticPr fontId="3"/>
  </si>
  <si>
    <t>GJ/t</t>
    <phoneticPr fontId="3"/>
  </si>
  <si>
    <t>kg</t>
    <phoneticPr fontId="3"/>
  </si>
  <si>
    <t>無煙炭</t>
    <rPh sb="0" eb="3">
      <t>ムエンタン</t>
    </rPh>
    <phoneticPr fontId="3"/>
  </si>
  <si>
    <t>GJ/t</t>
    <phoneticPr fontId="3"/>
  </si>
  <si>
    <t>石炭コークス</t>
  </si>
  <si>
    <t>kg</t>
    <phoneticPr fontId="3"/>
  </si>
  <si>
    <t>㎥</t>
    <phoneticPr fontId="3"/>
  </si>
  <si>
    <t>kWh</t>
    <phoneticPr fontId="3"/>
  </si>
  <si>
    <t>㎥</t>
    <phoneticPr fontId="3"/>
  </si>
  <si>
    <t>㎥</t>
    <phoneticPr fontId="3"/>
  </si>
  <si>
    <t>kW</t>
    <phoneticPr fontId="3"/>
  </si>
  <si>
    <t>㎥</t>
    <phoneticPr fontId="3"/>
  </si>
  <si>
    <t>㎥</t>
    <phoneticPr fontId="3"/>
  </si>
  <si>
    <t>GJ/GJ</t>
    <phoneticPr fontId="3"/>
  </si>
  <si>
    <t>GJ</t>
    <phoneticPr fontId="3"/>
  </si>
  <si>
    <t>GJ/GJ</t>
    <phoneticPr fontId="3"/>
  </si>
  <si>
    <t>GJ/t</t>
    <phoneticPr fontId="3"/>
  </si>
  <si>
    <t>－</t>
    <phoneticPr fontId="3"/>
  </si>
  <si>
    <t>－</t>
    <phoneticPr fontId="3"/>
  </si>
  <si>
    <t>kWh</t>
    <phoneticPr fontId="3"/>
  </si>
  <si>
    <t>　原油（kL）</t>
    <phoneticPr fontId="3"/>
  </si>
  <si>
    <t>（リストボックス）</t>
    <phoneticPr fontId="3"/>
  </si>
  <si>
    <t>LPG</t>
    <phoneticPr fontId="3"/>
  </si>
  <si>
    <t>m3</t>
    <phoneticPr fontId="3"/>
  </si>
  <si>
    <t>※1  電力契約が複数ある場合は燃料の欄に記載してください。</t>
    <phoneticPr fontId="3"/>
  </si>
  <si>
    <t>※2　LPGを使用している場合は[ kg ]または[ ㎥ ]のどちらか一方の単位を選択</t>
    <phoneticPr fontId="3"/>
  </si>
  <si>
    <t>※2　LPGを使用している場合は[ kg ]または[ ㎥ ]のどちらか一方の単位を選択してから入力してください。</t>
    <phoneticPr fontId="3"/>
  </si>
  <si>
    <t>シート 2</t>
    <phoneticPr fontId="3"/>
  </si>
  <si>
    <t>kW</t>
    <phoneticPr fontId="3"/>
  </si>
  <si>
    <t>kWh</t>
    <phoneticPr fontId="3"/>
  </si>
  <si>
    <r>
      <t>　２.建物</t>
    </r>
    <r>
      <rPr>
        <b/>
        <sz val="12"/>
        <color indexed="8"/>
        <rFont val="ＭＳ Ｐゴシック"/>
        <family val="3"/>
        <charset val="128"/>
      </rPr>
      <t>及び空調の使用状況</t>
    </r>
    <rPh sb="3" eb="5">
      <t>タテモノ</t>
    </rPh>
    <rPh sb="5" eb="6">
      <t>オヨ</t>
    </rPh>
    <rPh sb="7" eb="9">
      <t>クウチョウ</t>
    </rPh>
    <rPh sb="10" eb="12">
      <t>シヨウ</t>
    </rPh>
    <rPh sb="12" eb="14">
      <t>ジョウキョウ</t>
    </rPh>
    <phoneticPr fontId="3"/>
  </si>
  <si>
    <t>　３.主要設備</t>
    <rPh sb="3" eb="5">
      <t>シュヨウ</t>
    </rPh>
    <rPh sb="5" eb="7">
      <t>セツビ</t>
    </rPh>
    <phoneticPr fontId="3"/>
  </si>
  <si>
    <t>４.これまでに実施した省エネ対策</t>
    <rPh sb="7" eb="9">
      <t>ジッシ</t>
    </rPh>
    <rPh sb="11" eb="12">
      <t>ショウ</t>
    </rPh>
    <rPh sb="14" eb="16">
      <t>タイサク</t>
    </rPh>
    <phoneticPr fontId="3"/>
  </si>
  <si>
    <t>（注1） １時間の積算電力量を記載してください。入手データ等が30分値で示されている場合には、連続する30分値</t>
    <rPh sb="24" eb="26">
      <t>ニュウシュ</t>
    </rPh>
    <rPh sb="29" eb="30">
      <t>トウ</t>
    </rPh>
    <phoneticPr fontId="3"/>
  </si>
  <si>
    <t>　　　　 を合計または平均する等適切な方法により1時間値に変換してください。</t>
    <rPh sb="16" eb="18">
      <t>テキセツ</t>
    </rPh>
    <phoneticPr fontId="3"/>
  </si>
  <si>
    <t>年月</t>
    <rPh sb="0" eb="2">
      <t>ネンゲツヘイネン</t>
    </rPh>
    <phoneticPr fontId="3"/>
  </si>
  <si>
    <t>20170428修正</t>
    <rPh sb="8" eb="10">
      <t>シュウセイ</t>
    </rPh>
    <phoneticPr fontId="3"/>
  </si>
  <si>
    <t>令和</t>
    <rPh sb="0" eb="2">
      <t>レイワ</t>
    </rPh>
    <phoneticPr fontId="3"/>
  </si>
  <si>
    <t>日</t>
    <rPh sb="0" eb="1">
      <t>ヒ</t>
    </rPh>
    <phoneticPr fontId="3"/>
  </si>
  <si>
    <t>✔</t>
    <phoneticPr fontId="3"/>
  </si>
  <si>
    <t>・</t>
    <phoneticPr fontId="3"/>
  </si>
  <si>
    <t xml:space="preserve">ご記入いただいた内容については、秘密保持を厳守します。
</t>
    <rPh sb="1" eb="3">
      <t>キニュウ</t>
    </rPh>
    <rPh sb="8" eb="10">
      <t>ナイヨウ</t>
    </rPh>
    <rPh sb="16" eb="18">
      <t>ヒミツ</t>
    </rPh>
    <rPh sb="18" eb="20">
      <t>ホジ</t>
    </rPh>
    <rPh sb="21" eb="23">
      <t>ゲンシュ</t>
    </rPh>
    <phoneticPr fontId="3"/>
  </si>
  <si>
    <t>北海道</t>
  </si>
  <si>
    <t>青森</t>
  </si>
  <si>
    <t>岩手</t>
  </si>
  <si>
    <t>宮城</t>
  </si>
  <si>
    <t>秋田</t>
  </si>
  <si>
    <t>山形</t>
  </si>
  <si>
    <t>福島</t>
  </si>
  <si>
    <t>茨城</t>
  </si>
  <si>
    <t>栃木</t>
  </si>
  <si>
    <t>群馬</t>
  </si>
  <si>
    <t>埼玉</t>
  </si>
  <si>
    <t>千葉</t>
  </si>
  <si>
    <t>東京</t>
  </si>
  <si>
    <t>神奈川</t>
  </si>
  <si>
    <t>新潟</t>
  </si>
  <si>
    <t>山梨</t>
  </si>
  <si>
    <t>長野</t>
  </si>
  <si>
    <t>静岡</t>
  </si>
  <si>
    <t>富山</t>
  </si>
  <si>
    <t>石川</t>
  </si>
  <si>
    <t>岐阜</t>
  </si>
  <si>
    <t>愛知</t>
  </si>
  <si>
    <t>三重</t>
  </si>
  <si>
    <t>福井</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</si>
  <si>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</si>
  <si>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</si>
  <si>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</si>
  <si>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</si>
  <si>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</si>
  <si>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</si>
  <si>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</si>
  <si>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</si>
  <si>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</si>
  <si>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</si>
  <si>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</si>
  <si>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</si>
  <si>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</si>
  <si>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</si>
  <si>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</si>
  <si>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</si>
  <si>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</si>
  <si>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</si>
  <si>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</si>
  <si>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</si>
  <si>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</si>
  <si>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</si>
  <si>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</si>
  <si>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シート 5（最後のページ）</t>
    <phoneticPr fontId="3"/>
  </si>
  <si>
    <t>シート 4</t>
    <phoneticPr fontId="3"/>
  </si>
  <si>
    <t>事業所名</t>
    <phoneticPr fontId="3"/>
  </si>
  <si>
    <t>シート 1</t>
    <phoneticPr fontId="3"/>
  </si>
  <si>
    <t>会社名</t>
    <rPh sb="0" eb="2">
      <t>カイシャ</t>
    </rPh>
    <rPh sb="2" eb="3">
      <t>メイ</t>
    </rPh>
    <phoneticPr fontId="55"/>
  </si>
  <si>
    <r>
      <t>2019年間経費(千円)</t>
    </r>
    <r>
      <rPr>
        <vertAlign val="superscript"/>
        <sz val="10"/>
        <rFont val="ＭＳ Ｐ明朝"/>
        <family val="1"/>
        <charset val="128"/>
      </rPr>
      <t>※5</t>
    </r>
    <rPh sb="4" eb="6">
      <t>ネンカン</t>
    </rPh>
    <rPh sb="6" eb="8">
      <t>ケイヒ</t>
    </rPh>
    <rPh sb="9" eb="11">
      <t>センエン</t>
    </rPh>
    <phoneticPr fontId="3"/>
  </si>
  <si>
    <r>
      <t>２０２０年間経費(千円)</t>
    </r>
    <r>
      <rPr>
        <vertAlign val="superscript"/>
        <sz val="10"/>
        <rFont val="ＭＳ Ｐ明朝"/>
        <family val="1"/>
        <charset val="128"/>
      </rPr>
      <t>※5</t>
    </r>
    <rPh sb="4" eb="6">
      <t>ネンカン</t>
    </rPh>
    <rPh sb="6" eb="8">
      <t>ケイヒ</t>
    </rPh>
    <rPh sb="9" eb="11">
      <t>センエン</t>
    </rPh>
    <phoneticPr fontId="3"/>
  </si>
  <si>
    <r>
      <t>2021年間経費(千円)</t>
    </r>
    <r>
      <rPr>
        <vertAlign val="superscript"/>
        <sz val="10"/>
        <rFont val="ＭＳ Ｐ明朝"/>
        <family val="1"/>
        <charset val="128"/>
      </rPr>
      <t>※5</t>
    </r>
    <rPh sb="4" eb="6">
      <t>ネンカン</t>
    </rPh>
    <rPh sb="6" eb="8">
      <t>ケイヒ</t>
    </rPh>
    <rPh sb="9" eb="11">
      <t>センエン</t>
    </rPh>
    <phoneticPr fontId="3"/>
  </si>
  <si>
    <t>責任者</t>
    <rPh sb="0" eb="3">
      <t>セキニンシャ</t>
    </rPh>
    <phoneticPr fontId="55"/>
  </si>
  <si>
    <t>氏名</t>
    <rPh sb="0" eb="2">
      <t>シメイ</t>
    </rPh>
    <phoneticPr fontId="55"/>
  </si>
  <si>
    <t>役職</t>
    <rPh sb="0" eb="2">
      <t>ヤクショク</t>
    </rPh>
    <phoneticPr fontId="55"/>
  </si>
  <si>
    <t>担当者</t>
    <rPh sb="0" eb="3">
      <t>タントウシャ</t>
    </rPh>
    <phoneticPr fontId="55"/>
  </si>
  <si>
    <t>担当者メールアドレス</t>
    <rPh sb="0" eb="3">
      <t>タントウシャ</t>
    </rPh>
    <phoneticPr fontId="55"/>
  </si>
  <si>
    <t>電話番号
（連絡の取れる番号）</t>
    <rPh sb="0" eb="4">
      <t>デンワバンゴウ</t>
    </rPh>
    <rPh sb="6" eb="8">
      <t>レンラク</t>
    </rPh>
    <rPh sb="9" eb="10">
      <t>ト</t>
    </rPh>
    <rPh sb="12" eb="14">
      <t>バンゴウ</t>
    </rPh>
    <phoneticPr fontId="55"/>
  </si>
  <si>
    <t>所在地</t>
    <phoneticPr fontId="55"/>
  </si>
  <si>
    <t>現地診断希望実施日から、実績報告書提出までのスケジュールについてご記入ください。</t>
    <phoneticPr fontId="55"/>
  </si>
  <si>
    <t>実施体制（人員配置、責任体制等）についてご記入ください。</t>
    <phoneticPr fontId="55"/>
  </si>
  <si>
    <t>審査項目④実施体制【記入例】</t>
    <rPh sb="10" eb="13">
      <t>キニュウレイ</t>
    </rPh>
    <phoneticPr fontId="55"/>
  </si>
  <si>
    <t>審査項目②現状の課題と対策【記入用紙】</t>
    <phoneticPr fontId="55"/>
  </si>
  <si>
    <t>審査項目③事業計画【記入用紙】</t>
    <phoneticPr fontId="55"/>
  </si>
  <si>
    <t>審査項目④実施体制【記入用紙】</t>
    <phoneticPr fontId="55"/>
  </si>
  <si>
    <t>現状、エネルギー管理にどのような課題があり、それを解決するためにEMSをどのように活用したいか等についてご記入ください。</t>
    <phoneticPr fontId="55"/>
  </si>
  <si>
    <t>E 32 その他の製造業</t>
    <phoneticPr fontId="3"/>
  </si>
  <si>
    <t>E 31 輸送用機械器具製造業</t>
    <phoneticPr fontId="3"/>
  </si>
  <si>
    <t>E 30 情報通信機械器具製造業</t>
    <phoneticPr fontId="3"/>
  </si>
  <si>
    <t>E 29 電気機械器具製造業</t>
    <phoneticPr fontId="3"/>
  </si>
  <si>
    <t>E 28 電子部品・デバイス・電子回路製造業</t>
    <phoneticPr fontId="3"/>
  </si>
  <si>
    <t>E 27 業務用機械器具製造業</t>
    <phoneticPr fontId="3"/>
  </si>
  <si>
    <t>E 26 生産用機械器具製造業</t>
    <phoneticPr fontId="3"/>
  </si>
  <si>
    <t>E 25 はん用機械器具製造業</t>
    <phoneticPr fontId="3"/>
  </si>
  <si>
    <t>E 24 金属製品製造業</t>
    <phoneticPr fontId="3"/>
  </si>
  <si>
    <t>E 23 非鉄金属製造業</t>
    <phoneticPr fontId="3"/>
  </si>
  <si>
    <t>E 22 鉄鋼業</t>
    <phoneticPr fontId="3"/>
  </si>
  <si>
    <t>E 21 窯業・土石製品製造業</t>
    <phoneticPr fontId="3"/>
  </si>
  <si>
    <t>E 20 なめし革・同製品・毛皮製造業</t>
    <phoneticPr fontId="3"/>
  </si>
  <si>
    <t>E 19 ゴム製品製造業</t>
    <phoneticPr fontId="3"/>
  </si>
  <si>
    <t>E 18 プラスチック製品製造業</t>
    <phoneticPr fontId="3"/>
  </si>
  <si>
    <t>E 17 石油製品・石炭製品製造業</t>
    <phoneticPr fontId="3"/>
  </si>
  <si>
    <t>E 16 化学工業</t>
    <phoneticPr fontId="3"/>
  </si>
  <si>
    <t>E 15 印刷・同関連業</t>
    <phoneticPr fontId="3"/>
  </si>
  <si>
    <t>E 14 パルプ・紙・紙加工品製造業</t>
    <phoneticPr fontId="3"/>
  </si>
  <si>
    <t>E 13 家具・装備品製造業</t>
    <phoneticPr fontId="3"/>
  </si>
  <si>
    <t>E 12 木材・木製品製造業</t>
    <phoneticPr fontId="3"/>
  </si>
  <si>
    <t>E 11 繊維工業</t>
    <phoneticPr fontId="3"/>
  </si>
  <si>
    <t>E 10 飲料・たばこ・飼料製造業</t>
    <phoneticPr fontId="3"/>
  </si>
  <si>
    <t>E 09 食料品製造業</t>
    <phoneticPr fontId="3"/>
  </si>
  <si>
    <t>選択してください</t>
    <rPh sb="0" eb="2">
      <t>センタク</t>
    </rPh>
    <phoneticPr fontId="55"/>
  </si>
  <si>
    <t>【産業中分類】</t>
    <rPh sb="1" eb="3">
      <t>サンギョウ</t>
    </rPh>
    <rPh sb="3" eb="6">
      <t>チュウブンルイ</t>
    </rPh>
    <phoneticPr fontId="55"/>
  </si>
  <si>
    <t>会社HPのURL</t>
    <rPh sb="0" eb="2">
      <t>カイシャ</t>
    </rPh>
    <phoneticPr fontId="55"/>
  </si>
  <si>
    <t>　　　台（うちEV　　台）</t>
    <rPh sb="3" eb="4">
      <t>ダイ</t>
    </rPh>
    <rPh sb="11" eb="12">
      <t>ダイ</t>
    </rPh>
    <phoneticPr fontId="55"/>
  </si>
  <si>
    <t>前年度末の自動車保有台数
※県内に使用の本拠を有するもの
（うちEV台数）</t>
    <rPh sb="0" eb="3">
      <t>ゼンネンド</t>
    </rPh>
    <rPh sb="3" eb="4">
      <t>マツ</t>
    </rPh>
    <rPh sb="5" eb="8">
      <t>ジドウシャ</t>
    </rPh>
    <rPh sb="8" eb="10">
      <t>ホユウ</t>
    </rPh>
    <rPh sb="10" eb="12">
      <t>ダイスウ</t>
    </rPh>
    <rPh sb="14" eb="16">
      <t>ケンナイ</t>
    </rPh>
    <rPh sb="17" eb="19">
      <t>シヨウ</t>
    </rPh>
    <rPh sb="20" eb="22">
      <t>ホンキョ</t>
    </rPh>
    <rPh sb="23" eb="24">
      <t>ユウ</t>
    </rPh>
    <rPh sb="34" eb="36">
      <t>ダイスウ</t>
    </rPh>
    <phoneticPr fontId="55"/>
  </si>
  <si>
    <t>業種（産業分類：中分類）</t>
    <rPh sb="0" eb="2">
      <t>ギョウシュ</t>
    </rPh>
    <rPh sb="3" eb="5">
      <t>サンギョウ</t>
    </rPh>
    <rPh sb="5" eb="7">
      <t>ブンルイ</t>
    </rPh>
    <rPh sb="8" eb="11">
      <t>チュウブンルイ</t>
    </rPh>
    <phoneticPr fontId="55"/>
  </si>
  <si>
    <t>所在地・住所</t>
    <rPh sb="0" eb="3">
      <t>ショザイチ</t>
    </rPh>
    <rPh sb="4" eb="6">
      <t>ジュウショ</t>
    </rPh>
    <phoneticPr fontId="55"/>
  </si>
  <si>
    <t>代表者役職・氏名</t>
    <rPh sb="0" eb="3">
      <t>ダイヒョウシャ</t>
    </rPh>
    <rPh sb="3" eb="5">
      <t>ヤクショク</t>
    </rPh>
    <rPh sb="6" eb="8">
      <t>シメイ</t>
    </rPh>
    <phoneticPr fontId="55"/>
  </si>
  <si>
    <t xml:space="preserve">  応募者概要</t>
    <rPh sb="2" eb="5">
      <t>オウボシャ</t>
    </rPh>
    <rPh sb="5" eb="7">
      <t>ガイヨウ</t>
    </rPh>
    <phoneticPr fontId="3"/>
  </si>
  <si>
    <t>面積</t>
    <rPh sb="0" eb="2">
      <t>メンセキ</t>
    </rPh>
    <phoneticPr fontId="3"/>
  </si>
  <si>
    <t>過去10か年に実施した省エネ対策に、該当項目にチェックを付してください。</t>
    <rPh sb="0" eb="2">
      <t>カコ</t>
    </rPh>
    <rPh sb="5" eb="6">
      <t>ネン</t>
    </rPh>
    <rPh sb="7" eb="9">
      <t>ジッシ</t>
    </rPh>
    <rPh sb="11" eb="12">
      <t>ショウ</t>
    </rPh>
    <rPh sb="14" eb="16">
      <t>タイサク</t>
    </rPh>
    <rPh sb="28" eb="29">
      <t>フ</t>
    </rPh>
    <phoneticPr fontId="3"/>
  </si>
  <si>
    <r>
      <t xml:space="preserve">空調設備、照明設備、給湯設備、生産設備等　エネルギー消費量の大きな設備、再エネ発電設備(太陽光発電設備等）について記入してください。
</t>
    </r>
    <r>
      <rPr>
        <b/>
        <sz val="11"/>
        <color indexed="8"/>
        <rFont val="ＭＳ Ｐゴシック"/>
        <family val="3"/>
        <charset val="128"/>
      </rPr>
      <t>なお、主要設備についてお手持ちの資料を添付していただいてもかまいません。</t>
    </r>
    <rPh sb="0" eb="2">
      <t>クウチョウ</t>
    </rPh>
    <rPh sb="2" eb="4">
      <t>セツビ</t>
    </rPh>
    <rPh sb="5" eb="7">
      <t>ショウメイ</t>
    </rPh>
    <rPh sb="7" eb="9">
      <t>セツビ</t>
    </rPh>
    <rPh sb="10" eb="12">
      <t>キュウトウ</t>
    </rPh>
    <rPh sb="12" eb="14">
      <t>セツビ</t>
    </rPh>
    <rPh sb="15" eb="17">
      <t>セイサン</t>
    </rPh>
    <rPh sb="17" eb="19">
      <t>セツビ</t>
    </rPh>
    <rPh sb="19" eb="20">
      <t>ナド</t>
    </rPh>
    <rPh sb="26" eb="28">
      <t>ショウヒ</t>
    </rPh>
    <rPh sb="28" eb="29">
      <t>リョウ</t>
    </rPh>
    <rPh sb="30" eb="31">
      <t>オオ</t>
    </rPh>
    <rPh sb="33" eb="35">
      <t>セツビ</t>
    </rPh>
    <rPh sb="36" eb="37">
      <t>サイ</t>
    </rPh>
    <rPh sb="39" eb="41">
      <t>ハツデン</t>
    </rPh>
    <rPh sb="41" eb="43">
      <t>セツビ</t>
    </rPh>
    <rPh sb="44" eb="47">
      <t>タイヨウコウ</t>
    </rPh>
    <rPh sb="47" eb="49">
      <t>ハツデン</t>
    </rPh>
    <rPh sb="49" eb="51">
      <t>セツビ</t>
    </rPh>
    <rPh sb="51" eb="52">
      <t>トウ</t>
    </rPh>
    <rPh sb="57" eb="59">
      <t>キニュウ</t>
    </rPh>
    <phoneticPr fontId="3"/>
  </si>
  <si>
    <t>負担可能な金額をご記入ください。</t>
    <phoneticPr fontId="55"/>
  </si>
  <si>
    <t>導入を希望するEMSの管理対象設備にチェックを付してください。</t>
    <phoneticPr fontId="55"/>
  </si>
  <si>
    <t xml:space="preserve">
</t>
    <phoneticPr fontId="55"/>
  </si>
  <si>
    <t>審査項目②現状の課題と対策【記入例】</t>
    <rPh sb="16" eb="17">
      <t>レイ</t>
    </rPh>
    <phoneticPr fontId="55"/>
  </si>
  <si>
    <t>審査項目③事業計画【記入例】</t>
    <rPh sb="12" eb="13">
      <t>レイ</t>
    </rPh>
    <phoneticPr fontId="55"/>
  </si>
  <si>
    <t xml:space="preserve">
◆本事業におけるスケジュールを下記に示す。
◆作業内容ごとに配した責任者がスケジュールの管理を行う。
　①現地診断（希望）：8月上旬
　②EMSの仕様検討完了：8月下旬
　③EMSの設計完了：9月上旬
　④MS製品発注/工事手配：9月上旬～中旬
　⑤EMS施工開始：10月上旬～中旬
　⑥EMS運転確認：10月中旬以降
　⑦実績報告書の提出：期限2024年2月9日
　⑧成果報告書作成・提出：期限2024年3月上旬</t>
    <phoneticPr fontId="55"/>
  </si>
  <si>
    <t>区分</t>
    <rPh sb="0" eb="2">
      <t>クブン</t>
    </rPh>
    <phoneticPr fontId="55"/>
  </si>
  <si>
    <t>自己資金</t>
    <rPh sb="0" eb="2">
      <t>ジコ</t>
    </rPh>
    <rPh sb="2" eb="4">
      <t>シキン</t>
    </rPh>
    <phoneticPr fontId="55"/>
  </si>
  <si>
    <t>借入金</t>
    <rPh sb="0" eb="3">
      <t>シャクニュウキン</t>
    </rPh>
    <phoneticPr fontId="55"/>
  </si>
  <si>
    <t>県補助金</t>
    <rPh sb="0" eb="1">
      <t>ケン</t>
    </rPh>
    <rPh sb="1" eb="4">
      <t>ホジョキン</t>
    </rPh>
    <phoneticPr fontId="55"/>
  </si>
  <si>
    <t>その他</t>
    <rPh sb="2" eb="3">
      <t>タ</t>
    </rPh>
    <phoneticPr fontId="55"/>
  </si>
  <si>
    <t>合計</t>
    <rPh sb="0" eb="2">
      <t>ゴウケイ</t>
    </rPh>
    <phoneticPr fontId="55"/>
  </si>
  <si>
    <t>円</t>
    <rPh sb="0" eb="1">
      <t>エン</t>
    </rPh>
    <phoneticPr fontId="55"/>
  </si>
  <si>
    <t>金額</t>
    <rPh sb="0" eb="2">
      <t>キンガク</t>
    </rPh>
    <phoneticPr fontId="55"/>
  </si>
  <si>
    <t xml:space="preserve">
◆本事業における当社の実施体制を下記に示す。
◆事業全体総括者○○　○○の下に、事業全体の推進の責任を負う工場長□□　□□を配する。
◆作業内容ごとに責任者を配する。</t>
    <phoneticPr fontId="55"/>
  </si>
  <si>
    <t xml:space="preserve">
◆省エネ活動の一環として使用エネルギーのグラフなどを作成してミーティングなどを行ったが、資料作成などに手間がかかりなかなか継続できていない。
→EMSによって自動的にエネルギーの見える化情報を社員で共有できるようにして、継続的な省エネ・節電に活用したい。
◆更新が近い設備機器があるが、入れ替える機器の能力を小さくしてイニシャルコスを下げ、省エネをしたいが、どの程度ダウンサイジングできるか情報がない。
→EMSによって機器の季節別・時刻別負荷率などの情報を蓄積して、最適な機器能力の判定に活用したい。
◆照明の部分点灯や空調の設定温度を時刻別や季節別、天候状況などできめ細かく調節したいが、人手がない。
→EMSで照明や空調温度を自動的にきめ細かく制御し手間のかからない省エネに活用したい。
◆契約電力を抑えてコスト削減をしたいが、ピークカットやピークシフトに張り付ける人材はいない。
→EMSでライン別、装置別の電力負荷情報を収集し、自動的に人手をかけず、生産活動にもっとも影響の少ないデマンド制御にEMSを活用したい。
◆太陽光発電等再生可能エネルギーを導入したいが、どのぐらいの容量が最適なのかわからない。
→EMSによって季節別・時刻別電力負荷パターンの情報を蓄積して、生産活動と想定発電量から余剰の出ない、ピークカット制御とも連携できる最適な容量の算出に活用。
◆将来へ向けてスマートファクトリーとしてどういった準備をしておけばいいかわからない。
→スマートファクトリーの必須要件である外部（電力系統など）との連携にEMSの外部通信機能を活用。EMSをゲートウエイとした将来のデマンドリスポンスに対応。
◆地球環境への対応でCO2削減の重要性は認識しているが、省エネ以外でなにかできることがないか悩んでいる。
→現在使用している重油炊のボイラから都市ガスボイラーを導入し燃料転換することでCO2の削減ができる。燃料コストは上がることもあるがEMSによってCO2削減量をモニタリングし将来Jクレジット等で補填することも可能。</t>
    <phoneticPr fontId="55"/>
  </si>
  <si>
    <t>備考</t>
    <rPh sb="0" eb="2">
      <t>ビコウ</t>
    </rPh>
    <phoneticPr fontId="55"/>
  </si>
  <si>
    <t>空調設備</t>
    <phoneticPr fontId="55"/>
  </si>
  <si>
    <t>照明設備</t>
    <phoneticPr fontId="55"/>
  </si>
  <si>
    <t>給湯設備</t>
    <phoneticPr fontId="55"/>
  </si>
  <si>
    <t>生産設備</t>
    <phoneticPr fontId="55"/>
  </si>
  <si>
    <t>発電設備（再エネ・コージェネ・モノジェネ）</t>
    <phoneticPr fontId="55"/>
  </si>
  <si>
    <t>受変電設備</t>
    <phoneticPr fontId="55"/>
  </si>
  <si>
    <t>蒸気設備</t>
    <phoneticPr fontId="55"/>
  </si>
  <si>
    <t>空気源設備</t>
    <phoneticPr fontId="55"/>
  </si>
  <si>
    <t>給水設備</t>
    <phoneticPr fontId="55"/>
  </si>
  <si>
    <t>冷凍・冷蔵設備</t>
    <phoneticPr fontId="55"/>
  </si>
  <si>
    <t>換気設備</t>
    <phoneticPr fontId="55"/>
  </si>
  <si>
    <t>工業炉</t>
    <phoneticPr fontId="55"/>
  </si>
  <si>
    <t>搬送設備</t>
    <phoneticPr fontId="55"/>
  </si>
  <si>
    <t>コンセント系（OA機器等）</t>
    <phoneticPr fontId="55"/>
  </si>
  <si>
    <t>衛生設備</t>
    <phoneticPr fontId="55"/>
  </si>
  <si>
    <t>調理・厨房設備</t>
    <phoneticPr fontId="55"/>
  </si>
  <si>
    <t>その他</t>
    <phoneticPr fontId="55"/>
  </si>
  <si>
    <t>（</t>
    <phoneticPr fontId="55"/>
  </si>
  <si>
    <t>）</t>
    <phoneticPr fontId="55"/>
  </si>
  <si>
    <t>神奈川県スマートファクトリー促進事業
申請書</t>
    <rPh sb="0" eb="4">
      <t>カナガワケン</t>
    </rPh>
    <rPh sb="14" eb="18">
      <t>ソクシンジギョウ</t>
    </rPh>
    <rPh sb="19" eb="21">
      <t>シンセイ</t>
    </rPh>
    <rPh sb="21" eb="22">
      <t>ショ</t>
    </rPh>
    <phoneticPr fontId="3"/>
  </si>
  <si>
    <t xml:space="preserve">  申請対象事業所概要　※補助対象工場等が複数ある場合は、このシートをコピーしてください。</t>
    <rPh sb="2" eb="4">
      <t>シンセイ</t>
    </rPh>
    <rPh sb="4" eb="6">
      <t>タイショウ</t>
    </rPh>
    <rPh sb="6" eb="9">
      <t>ジギョウショ</t>
    </rPh>
    <rPh sb="9" eb="11">
      <t>ガイヨウ</t>
    </rPh>
    <phoneticPr fontId="3"/>
  </si>
  <si>
    <t>本申請書に必要事項をご記入し、エネルギー使用状況等に関する情報のご提供をお願いいたします。</t>
    <rPh sb="1" eb="4">
      <t>シンセイショ</t>
    </rPh>
    <rPh sb="20" eb="22">
      <t>シヨウ</t>
    </rPh>
    <rPh sb="22" eb="24">
      <t>ジョウキョウ</t>
    </rPh>
    <rPh sb="24" eb="25">
      <t>トウ</t>
    </rPh>
    <rPh sb="26" eb="27">
      <t>カン</t>
    </rPh>
    <rPh sb="29" eb="31">
      <t>ジョウホウ</t>
    </rPh>
    <rPh sb="33" eb="35">
      <t>テイキョウ</t>
    </rPh>
    <rPh sb="37" eb="38">
      <t>ネガ</t>
    </rPh>
    <phoneticPr fontId="3"/>
  </si>
  <si>
    <t>（お願い）このシートの他に、シートNo.2～8への記入をお願いします。</t>
    <rPh sb="2" eb="3">
      <t>ネガ</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</si>
</sst>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Red]\-#,##0.0"/>
    <numFmt numFmtId="178" formatCode="yyyy&quot;年&quot;m&quot;月&quot;;@"/>
    <numFmt numFmtId="179" formatCode="0.0_ "/>
    <numFmt numFmtId="180" formatCode="0.0_);[Red]\(0.0\)"/>
    <numFmt numFmtId="181" formatCode="0.00_);[Red]\(0.00\)"/>
    <numFmt numFmtId="182" formatCode="#,##0.00_ ;[Red]\-#,##0.00\ "/>
    <numFmt numFmtId="183" formatCode="yyyy&quot;年&quot;m&quot;月&quot;d&quot;日&quot;\(aaa\)"/>
    <numFmt numFmtId="184" formatCode="#,##0_ "/>
  </numFmts>
  <fonts count="7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name val="MS UI Gothic"/>
      <family val="3"/>
      <charset val="128"/>
    </font>
    <font>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14"/>
      <color indexed="9"/>
      <name val="ＭＳ Ｐ明朝"/>
      <family val="1"/>
      <charset val="128"/>
    </font>
    <font>
      <b/>
      <sz val="10"/>
      <name val="ＭＳ Ｐ明朝"/>
      <family val="1"/>
      <charset val="128"/>
    </font>
    <font>
      <sz val="10"/>
      <color indexed="10"/>
      <name val="ＭＳ Ｐ明朝"/>
      <family val="1"/>
      <charset val="128"/>
    </font>
    <font>
      <sz val="9"/>
      <color indexed="10"/>
      <name val="ＭＳ Ｐ明朝"/>
      <family val="1"/>
      <charset val="128"/>
    </font>
    <font>
      <vertAlign val="superscript"/>
      <sz val="10"/>
      <color indexed="10"/>
      <name val="ＭＳ Ｐ明朝"/>
      <family val="1"/>
      <charset val="128"/>
    </font>
    <font>
      <sz val="11"/>
      <color indexed="10"/>
      <name val="ＭＳ Ｐ明朝"/>
      <family val="1"/>
      <charset val="128"/>
    </font>
    <font>
      <vertAlign val="superscript"/>
      <sz val="10"/>
      <name val="ＭＳ Ｐ明朝"/>
      <family val="1"/>
      <charset val="128"/>
    </font>
    <font>
      <b/>
      <sz val="12"/>
      <color indexed="10"/>
      <name val="ＭＳ Ｐゴシック"/>
      <family val="3"/>
      <charset val="128"/>
    </font>
    <font>
      <vertAlign val="superscript"/>
      <sz val="11"/>
      <color indexed="10"/>
      <name val="ＭＳ Ｐ明朝"/>
      <family val="1"/>
      <charset val="128"/>
    </font>
    <font>
      <sz val="18"/>
      <name val="ＭＳ 明朝"/>
      <family val="1"/>
      <charset val="128"/>
    </font>
    <font>
      <sz val="6"/>
      <name val="ＭＳ Ｐゴシック"/>
      <family val="3"/>
      <charset val="128"/>
    </font>
    <font>
      <b/>
      <sz val="13"/>
      <name val="ＭＳ Ｐゴシック"/>
      <family val="3"/>
      <charset val="128"/>
    </font>
    <font>
      <b/>
      <sz val="11"/>
      <color indexed="8"/>
      <name val="ＭＳ Ｐゴシック"/>
      <family val="3"/>
      <charset val="128"/>
    </font>
    <font>
      <vertAlign val="superscript"/>
      <sz val="11"/>
      <name val="ＭＳ Ｐ明朝"/>
      <family val="1"/>
      <charset val="128"/>
    </font>
    <font>
      <sz val="10"/>
      <name val="ＭＳ 明朝"/>
      <family val="1"/>
      <charset val="128"/>
    </font>
    <font>
      <sz val="8"/>
      <name val="ＭＳ 明朝"/>
      <family val="1"/>
      <charset val="128"/>
    </font>
    <font>
      <b/>
      <sz val="12"/>
      <color indexed="8"/>
      <name val="ＭＳ Ｐゴシック"/>
      <family val="3"/>
      <charset val="128"/>
    </font>
    <font>
      <b/>
      <sz val="14"/>
      <color indexed="13"/>
      <name val="ＭＳ Ｐ明朝"/>
      <family val="1"/>
      <charset val="128"/>
    </font>
    <font>
      <sz val="12"/>
      <name val="ＭＳ Ｐ明朝"/>
      <family val="1"/>
      <charset val="128"/>
    </font>
    <font>
      <sz val="11"/>
      <color theme="1"/>
      <name val="ＭＳ Ｐゴシック"/>
      <family val="3"/>
      <charset val="128"/>
      <scheme val="minor"/>
    </font>
    <font>
      <sz val="11"/>
      <color theme="1"/>
      <name val="ＭＳ Ｐ明朝"/>
      <family val="1"/>
      <charset val="128"/>
    </font>
    <font>
      <sz val="10"/>
      <color theme="1"/>
      <name val="ＭＳ 明朝"/>
      <family val="1"/>
      <charset val="128"/>
    </font>
    <font>
      <sz val="9"/>
      <color theme="1"/>
      <name val="ＭＳ 明朝"/>
      <family val="1"/>
      <charset val="128"/>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name val="ＭＳ Ｐゴシック"/>
      <family val="3"/>
      <charset val="128"/>
      <scheme val="major"/>
    </font>
    <font>
      <sz val="14"/>
      <name val="ＭＳ Ｐゴシック"/>
      <family val="3"/>
      <charset val="128"/>
      <scheme val="minor"/>
    </font>
    <font>
      <b/>
      <sz val="14"/>
      <name val="ＭＳ Ｐゴシック"/>
      <family val="3"/>
      <charset val="128"/>
      <scheme val="minor"/>
    </font>
    <font>
      <sz val="14"/>
      <color indexed="9"/>
      <name val="ＭＳ Ｐゴシック"/>
      <family val="3"/>
      <charset val="128"/>
      <scheme val="minor"/>
    </font>
    <font>
      <sz val="12"/>
      <color indexed="10"/>
      <name val="ＭＳ Ｐゴシック"/>
      <family val="3"/>
      <charset val="128"/>
      <scheme val="minor"/>
    </font>
    <font>
      <b/>
      <sz val="12"/>
      <name val="ＭＳ Ｐゴシック"/>
      <family val="3"/>
      <charset val="128"/>
      <scheme val="major"/>
    </font>
    <font>
      <b/>
      <sz val="11"/>
      <name val="ＭＳ Ｐゴシック"/>
      <family val="3"/>
      <charset val="128"/>
      <scheme val="minor"/>
    </font>
    <font>
      <sz val="10"/>
      <color theme="1"/>
      <name val="ＭＳ Ｐ明朝"/>
      <family val="1"/>
      <charset val="128"/>
    </font>
    <font>
      <sz val="14"/>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0"/>
      <color theme="0" tint="-0.34998626667073579"/>
      <name val="ＭＳ 明朝"/>
      <family val="1"/>
      <charset val="128"/>
    </font>
    <font>
      <sz val="10"/>
      <name val="ＭＳ Ｐゴシック"/>
      <family val="3"/>
      <charset val="128"/>
      <scheme val="major"/>
    </font>
    <font>
      <sz val="8"/>
      <name val="ＭＳ Ｐゴシック"/>
      <family val="3"/>
      <charset val="128"/>
      <scheme val="major"/>
    </font>
    <font>
      <b/>
      <sz val="13"/>
      <name val="ＭＳ Ｐゴシック"/>
      <family val="3"/>
      <charset val="128"/>
      <scheme val="minor"/>
    </font>
    <font>
      <b/>
      <sz val="12"/>
      <color theme="1"/>
      <name val="ＭＳ Ｐゴシック"/>
      <family val="3"/>
      <charset val="128"/>
      <scheme val="minor"/>
    </font>
    <font>
      <sz val="18"/>
      <name val="ＭＳ Ｐゴシック"/>
      <family val="3"/>
      <charset val="128"/>
      <scheme val="major"/>
    </font>
    <font>
      <b/>
      <sz val="11"/>
      <color theme="1"/>
      <name val="ＭＳ Ｐゴシック"/>
      <family val="3"/>
      <charset val="128"/>
      <scheme val="major"/>
    </font>
    <font>
      <sz val="10"/>
      <color theme="1" tint="0.14999847407452621"/>
      <name val="ＭＳ 明朝"/>
      <family val="1"/>
      <charset val="128"/>
    </font>
    <font>
      <sz val="18"/>
      <color theme="1" tint="0.14999847407452621"/>
      <name val="ＭＳ 明朝"/>
      <family val="1"/>
      <charset val="128"/>
    </font>
    <font>
      <sz val="6"/>
      <name val="ＭＳ Ｐゴシック"/>
      <family val="3"/>
      <charset val="128"/>
      <scheme val="minor"/>
    </font>
    <font>
      <b/>
      <sz val="14"/>
      <color theme="1"/>
      <name val="ＭＳ Ｐゴシック"/>
      <family val="3"/>
      <charset val="128"/>
      <scheme val="major"/>
    </font>
    <font>
      <sz val="10.5"/>
      <color theme="1"/>
      <name val="ＭＳ 明朝"/>
      <family val="1"/>
      <charset val="128"/>
    </font>
    <font>
      <sz val="10"/>
      <color theme="1"/>
      <name val="ＭＳ Ｐゴシック"/>
      <family val="3"/>
      <charset val="128"/>
      <scheme val="minor"/>
    </font>
    <font>
      <sz val="10.5"/>
      <color theme="1"/>
      <name val="ＭＳ Ｐゴシック"/>
      <family val="3"/>
      <charset val="128"/>
      <scheme val="minor"/>
    </font>
    <font>
      <b/>
      <sz val="10"/>
      <color theme="1"/>
      <name val="ＭＳ 明朝"/>
      <family val="1"/>
      <charset val="128"/>
    </font>
    <font>
      <b/>
      <sz val="11"/>
      <color theme="1"/>
      <name val="ＭＳ Ｐゴシック"/>
      <family val="3"/>
      <charset val="128"/>
      <scheme val="minor"/>
    </font>
    <font>
      <sz val="8"/>
      <color theme="1"/>
      <name val="ＭＳ 明朝"/>
      <family val="1"/>
      <charset val="128"/>
    </font>
    <font>
      <b/>
      <sz val="11"/>
      <color theme="1"/>
      <name val="ＭＳ 明朝"/>
      <family val="1"/>
      <charset val="128"/>
    </font>
    <font>
      <sz val="11"/>
      <color theme="1"/>
      <name val="ＭＳ 明朝"/>
      <family val="1"/>
      <charset val="128"/>
    </font>
    <font>
      <b/>
      <sz val="11"/>
      <color theme="1" tint="0.14999847407452621"/>
      <name val="ＭＳ Ｐゴシック"/>
      <family val="3"/>
      <charset val="128"/>
      <scheme val="minor"/>
    </font>
    <font>
      <b/>
      <sz val="11"/>
      <name val="ＭＳ Ｐ明朝"/>
      <family val="1"/>
      <charset val="128"/>
    </font>
    <font>
      <sz val="18"/>
      <name val="ＭＳ Ｐ明朝"/>
      <family val="1"/>
      <charset val="128"/>
    </font>
    <font>
      <sz val="1"/>
      <name val="ＭＳ 明朝"/>
      <family val="1"/>
      <charset val="128"/>
    </font>
    <font>
      <b/>
      <sz val="10.5"/>
      <color theme="1"/>
      <name val="ＭＳ 明朝"/>
      <family val="1"/>
      <charset val="128"/>
    </font>
    <font>
      <sz val="9"/>
      <color indexed="81"/>
      <name val="ＭＳ Ｐゴシック"/>
      <family val="3"/>
      <charset val="128"/>
    </font>
    <font>
      <sz val="12"/>
      <color theme="1"/>
      <name val="ＭＳ 明朝"/>
      <family val="1"/>
      <charset val="128"/>
    </font>
    <font>
      <b/>
      <sz val="16"/>
      <color theme="1"/>
      <name val="ＭＳ Ｐゴシック"/>
      <family val="3"/>
      <charset val="128"/>
    </font>
    <font>
      <sz val="11"/>
      <color theme="1"/>
      <name val="ＭＳ Ｐゴシック"/>
      <family val="3"/>
      <charset val="128"/>
    </font>
    <font>
      <b/>
      <sz val="10.5"/>
      <color rgb="FFFF0000"/>
      <name val="ＭＳ 明朝"/>
      <family val="1"/>
      <charset val="128"/>
    </font>
    <font>
      <b/>
      <sz val="16"/>
      <color theme="0"/>
      <name val="ＭＳ Ｐゴシック"/>
      <family val="3"/>
      <charset val="128"/>
    </font>
    <font>
      <sz val="9"/>
      <color theme="1"/>
      <name val="ＭＳ Ｐゴシック"/>
      <family val="3"/>
      <charset val="128"/>
    </font>
  </fonts>
  <fills count="1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45"/>
        <bgColor indexed="64"/>
      </patternFill>
    </fill>
    <fill>
      <patternFill patternType="solid">
        <fgColor indexed="21"/>
        <bgColor indexed="64"/>
      </patternFill>
    </fill>
    <fill>
      <patternFill patternType="solid">
        <fgColor indexed="16"/>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
      <patternFill patternType="solid">
        <fgColor rgb="FFFF99CC"/>
        <bgColor indexed="64"/>
      </patternFill>
    </fill>
    <fill>
      <patternFill patternType="solid">
        <fgColor theme="0" tint="-0.34998626667073579"/>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990000"/>
        <bgColor indexed="64"/>
      </patternFill>
    </fill>
    <fill>
      <patternFill patternType="solid">
        <fgColor rgb="FF008080"/>
        <bgColor indexed="64"/>
      </patternFill>
    </fill>
  </fills>
  <borders count="89">
    <border>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hair">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top style="thin">
        <color theme="1"/>
      </top>
      <bottom style="thin">
        <color theme="1"/>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28" fillId="0" borderId="0" applyFont="0" applyFill="0" applyBorder="0" applyAlignment="0" applyProtection="0">
      <alignment vertical="center"/>
    </xf>
    <xf numFmtId="38" fontId="5" fillId="0" borderId="0" applyFont="0" applyFill="0" applyBorder="0" applyAlignment="0" applyProtection="0">
      <alignment vertical="center"/>
    </xf>
    <xf numFmtId="0" fontId="29" fillId="0" borderId="81">
      <alignment vertical="center"/>
    </xf>
    <xf numFmtId="0" fontId="5" fillId="0" borderId="0">
      <alignment vertical="center"/>
    </xf>
    <xf numFmtId="0" fontId="2" fillId="0" borderId="0">
      <alignment vertical="center"/>
    </xf>
    <xf numFmtId="0" fontId="1" fillId="0" borderId="0">
      <alignment vertical="center"/>
    </xf>
  </cellStyleXfs>
  <cellXfs count="648">
    <xf numFmtId="0" fontId="0" fillId="0" borderId="0" xfId="0">
      <alignment vertical="center"/>
    </xf>
    <xf numFmtId="0" fontId="30" fillId="0" borderId="0" xfId="0" applyFont="1">
      <alignment vertical="center"/>
    </xf>
    <xf numFmtId="0" fontId="6" fillId="2" borderId="0" xfId="4" applyFont="1" applyFill="1">
      <alignment vertical="center"/>
    </xf>
    <xf numFmtId="0" fontId="6" fillId="0" borderId="0" xfId="4" applyFont="1">
      <alignment vertical="center"/>
    </xf>
    <xf numFmtId="0" fontId="6" fillId="3" borderId="0" xfId="4" applyFont="1" applyFill="1">
      <alignment vertical="center"/>
    </xf>
    <xf numFmtId="0" fontId="6" fillId="4" borderId="0" xfId="4" applyFont="1" applyFill="1">
      <alignment vertical="center"/>
    </xf>
    <xf numFmtId="0" fontId="7" fillId="2" borderId="0" xfId="4" applyFont="1" applyFill="1">
      <alignment vertical="center"/>
    </xf>
    <xf numFmtId="0" fontId="7" fillId="4" borderId="0" xfId="4" applyFont="1" applyFill="1">
      <alignment vertical="center"/>
    </xf>
    <xf numFmtId="0" fontId="7" fillId="0" borderId="0" xfId="4" applyFont="1">
      <alignment vertical="center"/>
    </xf>
    <xf numFmtId="0" fontId="10" fillId="2" borderId="0" xfId="4" applyFont="1" applyFill="1">
      <alignment vertical="center"/>
    </xf>
    <xf numFmtId="0" fontId="10" fillId="4" borderId="0" xfId="4" applyFont="1" applyFill="1">
      <alignment vertical="center"/>
    </xf>
    <xf numFmtId="0" fontId="7" fillId="3" borderId="0" xfId="4" applyFont="1" applyFill="1">
      <alignment vertical="center"/>
    </xf>
    <xf numFmtId="0" fontId="7" fillId="4" borderId="2" xfId="4" applyFont="1" applyFill="1" applyBorder="1" applyAlignment="1">
      <alignment horizontal="center" vertical="center"/>
    </xf>
    <xf numFmtId="0" fontId="7" fillId="0" borderId="3" xfId="4" applyFont="1" applyBorder="1" applyAlignment="1" applyProtection="1">
      <alignment horizontal="right" vertical="center"/>
      <protection locked="0"/>
    </xf>
    <xf numFmtId="0" fontId="7" fillId="0" borderId="4" xfId="4" applyFont="1" applyBorder="1" applyAlignment="1" applyProtection="1">
      <alignment horizontal="right" vertical="center"/>
      <protection locked="0"/>
    </xf>
    <xf numFmtId="38" fontId="7" fillId="0" borderId="4" xfId="2" applyFont="1" applyFill="1" applyBorder="1" applyAlignment="1" applyProtection="1">
      <alignment horizontal="right" vertical="center"/>
      <protection locked="0"/>
    </xf>
    <xf numFmtId="38" fontId="7" fillId="0" borderId="5" xfId="2" applyFont="1" applyFill="1" applyBorder="1" applyAlignment="1" applyProtection="1">
      <alignment horizontal="right" vertical="center"/>
      <protection locked="0"/>
    </xf>
    <xf numFmtId="0" fontId="7" fillId="4" borderId="6" xfId="4" applyFont="1" applyFill="1" applyBorder="1" applyAlignment="1" applyProtection="1">
      <alignment horizontal="right" vertical="center"/>
      <protection locked="0"/>
    </xf>
    <xf numFmtId="0" fontId="7" fillId="4" borderId="5" xfId="4" applyFont="1" applyFill="1" applyBorder="1" applyAlignment="1" applyProtection="1">
      <alignment horizontal="right" vertical="center"/>
      <protection locked="0"/>
    </xf>
    <xf numFmtId="38" fontId="7" fillId="0" borderId="7" xfId="2" applyFont="1" applyFill="1" applyBorder="1" applyAlignment="1" applyProtection="1">
      <alignment horizontal="right" vertical="center"/>
      <protection locked="0"/>
    </xf>
    <xf numFmtId="38" fontId="7" fillId="4" borderId="2" xfId="2" applyFont="1" applyFill="1" applyBorder="1" applyAlignment="1">
      <alignment horizontal="right" vertical="center" shrinkToFit="1"/>
    </xf>
    <xf numFmtId="38" fontId="7" fillId="0" borderId="2" xfId="2" applyFont="1" applyFill="1" applyBorder="1" applyAlignment="1" applyProtection="1">
      <alignment horizontal="right" vertical="center"/>
      <protection locked="0"/>
    </xf>
    <xf numFmtId="177" fontId="7" fillId="4" borderId="2" xfId="2" applyNumberFormat="1" applyFont="1" applyFill="1" applyBorder="1" applyAlignment="1">
      <alignment horizontal="right" vertical="center" shrinkToFit="1"/>
    </xf>
    <xf numFmtId="0" fontId="6" fillId="0" borderId="8" xfId="4" applyFont="1" applyBorder="1" applyAlignment="1" applyProtection="1">
      <alignment horizontal="center" vertical="center"/>
      <protection locked="0"/>
    </xf>
    <xf numFmtId="38" fontId="6" fillId="0" borderId="4" xfId="2" applyFont="1" applyBorder="1" applyAlignment="1" applyProtection="1">
      <alignment horizontal="center" vertical="center"/>
      <protection locked="0"/>
    </xf>
    <xf numFmtId="38" fontId="6" fillId="0" borderId="5" xfId="2" applyFont="1" applyBorder="1" applyAlignment="1" applyProtection="1">
      <alignment horizontal="center" vertical="center"/>
      <protection locked="0"/>
    </xf>
    <xf numFmtId="38" fontId="6" fillId="0" borderId="7" xfId="2" applyFont="1" applyBorder="1" applyAlignment="1" applyProtection="1">
      <alignment horizontal="center" vertical="center"/>
      <protection locked="0"/>
    </xf>
    <xf numFmtId="0" fontId="6" fillId="7" borderId="0" xfId="4" applyFont="1" applyFill="1">
      <alignment vertical="center"/>
    </xf>
    <xf numFmtId="38" fontId="7" fillId="7" borderId="6" xfId="2" applyFont="1" applyFill="1" applyBorder="1" applyAlignment="1" applyProtection="1">
      <alignment horizontal="right" vertical="center"/>
      <protection locked="0"/>
    </xf>
    <xf numFmtId="38" fontId="7" fillId="7" borderId="6" xfId="2" applyFont="1" applyFill="1" applyBorder="1" applyAlignment="1">
      <alignment horizontal="right" vertical="center" shrinkToFit="1"/>
    </xf>
    <xf numFmtId="177" fontId="7" fillId="7" borderId="6" xfId="2" applyNumberFormat="1" applyFont="1" applyFill="1" applyBorder="1" applyAlignment="1">
      <alignment horizontal="right" vertical="center" shrinkToFit="1"/>
    </xf>
    <xf numFmtId="0" fontId="7" fillId="7" borderId="0" xfId="4" applyFont="1" applyFill="1">
      <alignment vertical="center"/>
    </xf>
    <xf numFmtId="0" fontId="6" fillId="7" borderId="9" xfId="4" applyFont="1" applyFill="1" applyBorder="1" applyAlignment="1">
      <alignment horizontal="center" vertical="center"/>
    </xf>
    <xf numFmtId="0" fontId="6" fillId="7" borderId="9" xfId="4" quotePrefix="1" applyFont="1" applyFill="1" applyBorder="1" applyAlignment="1" applyProtection="1">
      <alignment horizontal="left" vertical="center"/>
      <protection locked="0"/>
    </xf>
    <xf numFmtId="0" fontId="6" fillId="7" borderId="9" xfId="4" applyFont="1" applyFill="1" applyBorder="1">
      <alignment vertical="center"/>
    </xf>
    <xf numFmtId="0" fontId="6" fillId="4" borderId="10" xfId="4" applyFont="1" applyFill="1" applyBorder="1" applyAlignment="1">
      <alignment horizontal="left" vertical="center"/>
    </xf>
    <xf numFmtId="0" fontId="6" fillId="7" borderId="6" xfId="4" applyFont="1" applyFill="1" applyBorder="1" applyAlignment="1" applyProtection="1">
      <alignment horizontal="center" vertical="center"/>
      <protection locked="0"/>
    </xf>
    <xf numFmtId="0" fontId="6" fillId="4" borderId="2" xfId="4" applyFont="1" applyFill="1" applyBorder="1" applyAlignment="1">
      <alignment horizontal="center" vertical="center"/>
    </xf>
    <xf numFmtId="0" fontId="6" fillId="7" borderId="0" xfId="4" applyFont="1" applyFill="1" applyAlignment="1" applyProtection="1">
      <alignment horizontal="center" vertical="center"/>
      <protection locked="0"/>
    </xf>
    <xf numFmtId="0" fontId="6" fillId="7" borderId="9" xfId="4" applyFont="1" applyFill="1" applyBorder="1" applyAlignment="1" applyProtection="1">
      <alignment horizontal="center" vertical="center" wrapText="1"/>
      <protection locked="0"/>
    </xf>
    <xf numFmtId="0" fontId="6" fillId="7" borderId="6" xfId="4" applyFont="1" applyFill="1" applyBorder="1" applyAlignment="1" applyProtection="1">
      <alignment horizontal="center" vertical="center" wrapText="1"/>
      <protection locked="0"/>
    </xf>
    <xf numFmtId="0" fontId="32" fillId="2" borderId="0" xfId="4" applyFont="1" applyFill="1">
      <alignment vertical="center"/>
    </xf>
    <xf numFmtId="0" fontId="33" fillId="2" borderId="0" xfId="4" applyFont="1" applyFill="1">
      <alignment vertical="center"/>
    </xf>
    <xf numFmtId="0" fontId="33" fillId="3" borderId="0" xfId="4" applyFont="1" applyFill="1">
      <alignment vertical="center"/>
    </xf>
    <xf numFmtId="0" fontId="32" fillId="4" borderId="0" xfId="4" applyFont="1" applyFill="1">
      <alignment vertical="center"/>
    </xf>
    <xf numFmtId="0" fontId="33" fillId="4" borderId="0" xfId="4" applyFont="1" applyFill="1">
      <alignment vertical="center"/>
    </xf>
    <xf numFmtId="0" fontId="33" fillId="0" borderId="0" xfId="4" applyFont="1">
      <alignment vertical="center"/>
    </xf>
    <xf numFmtId="0" fontId="34" fillId="3" borderId="0" xfId="4" applyFont="1" applyFill="1">
      <alignment vertical="center"/>
    </xf>
    <xf numFmtId="0" fontId="34" fillId="0" borderId="0" xfId="4" applyFont="1">
      <alignment vertical="center"/>
    </xf>
    <xf numFmtId="0" fontId="35" fillId="2" borderId="0" xfId="4" applyFont="1" applyFill="1">
      <alignment vertical="center"/>
    </xf>
    <xf numFmtId="0" fontId="35" fillId="0" borderId="0" xfId="4" applyFont="1">
      <alignment vertical="center"/>
    </xf>
    <xf numFmtId="0" fontId="36" fillId="2" borderId="0" xfId="4" applyFont="1" applyFill="1">
      <alignment vertical="center"/>
    </xf>
    <xf numFmtId="0" fontId="38" fillId="3" borderId="0" xfId="4" applyFont="1" applyFill="1">
      <alignment vertical="center"/>
    </xf>
    <xf numFmtId="0" fontId="36" fillId="4" borderId="0" xfId="4" applyFont="1" applyFill="1">
      <alignment vertical="center"/>
    </xf>
    <xf numFmtId="0" fontId="37" fillId="4" borderId="0" xfId="4" applyFont="1" applyFill="1">
      <alignment vertical="center"/>
    </xf>
    <xf numFmtId="0" fontId="36" fillId="0" borderId="0" xfId="4" applyFont="1">
      <alignment vertical="center"/>
    </xf>
    <xf numFmtId="0" fontId="39" fillId="2" borderId="0" xfId="4" quotePrefix="1" applyFont="1" applyFill="1" applyAlignment="1">
      <alignment horizontal="left" vertical="center"/>
    </xf>
    <xf numFmtId="0" fontId="39" fillId="4" borderId="0" xfId="4" quotePrefix="1" applyFont="1" applyFill="1" applyAlignment="1">
      <alignment horizontal="left" vertical="center"/>
    </xf>
    <xf numFmtId="0" fontId="40" fillId="2" borderId="0" xfId="4" applyFont="1" applyFill="1">
      <alignment vertical="center"/>
    </xf>
    <xf numFmtId="0" fontId="35" fillId="3" borderId="0" xfId="4" applyFont="1" applyFill="1">
      <alignment vertical="center"/>
    </xf>
    <xf numFmtId="0" fontId="35" fillId="4" borderId="0" xfId="4" applyFont="1" applyFill="1">
      <alignment vertical="center"/>
    </xf>
    <xf numFmtId="0" fontId="40" fillId="4" borderId="0" xfId="4" applyFont="1" applyFill="1">
      <alignment vertical="center"/>
    </xf>
    <xf numFmtId="0" fontId="36" fillId="3" borderId="0" xfId="4" applyFont="1" applyFill="1">
      <alignment vertical="center"/>
    </xf>
    <xf numFmtId="0" fontId="36" fillId="4" borderId="0" xfId="4" applyFont="1" applyFill="1" applyAlignment="1">
      <alignment horizontal="left" vertical="center"/>
    </xf>
    <xf numFmtId="0" fontId="36" fillId="4" borderId="0" xfId="4" applyFont="1" applyFill="1" applyAlignment="1">
      <alignment horizontal="center" vertical="center"/>
    </xf>
    <xf numFmtId="0" fontId="36" fillId="7" borderId="0" xfId="4" applyFont="1" applyFill="1">
      <alignment vertical="center"/>
    </xf>
    <xf numFmtId="0" fontId="6" fillId="7" borderId="0" xfId="0" applyFont="1" applyFill="1">
      <alignment vertical="center"/>
    </xf>
    <xf numFmtId="0" fontId="0" fillId="7" borderId="0" xfId="0" applyFill="1" applyAlignment="1">
      <alignment horizontal="center" vertical="center"/>
    </xf>
    <xf numFmtId="0" fontId="37" fillId="7" borderId="0" xfId="4" applyFont="1" applyFill="1">
      <alignment vertical="center"/>
    </xf>
    <xf numFmtId="0" fontId="7" fillId="0" borderId="3" xfId="4" applyFont="1" applyBorder="1" applyAlignment="1" applyProtection="1">
      <alignment vertical="center" wrapText="1"/>
      <protection locked="0"/>
    </xf>
    <xf numFmtId="0" fontId="7" fillId="0" borderId="15" xfId="4" applyFont="1" applyBorder="1" applyAlignment="1" applyProtection="1">
      <alignment vertical="center" wrapText="1"/>
      <protection locked="0"/>
    </xf>
    <xf numFmtId="0" fontId="6" fillId="4" borderId="14" xfId="4" applyFont="1" applyFill="1" applyBorder="1" applyAlignment="1">
      <alignment horizontal="center" vertical="center"/>
    </xf>
    <xf numFmtId="38" fontId="7" fillId="0" borderId="1" xfId="2" applyFont="1" applyFill="1" applyBorder="1" applyAlignment="1" applyProtection="1">
      <alignment horizontal="right" vertical="center"/>
      <protection locked="0"/>
    </xf>
    <xf numFmtId="38" fontId="7" fillId="0" borderId="16" xfId="2" applyFont="1" applyFill="1" applyBorder="1" applyAlignment="1" applyProtection="1">
      <alignment horizontal="right" vertical="center"/>
      <protection locked="0"/>
    </xf>
    <xf numFmtId="38" fontId="7" fillId="0" borderId="17" xfId="2" applyFont="1" applyFill="1" applyBorder="1" applyAlignment="1" applyProtection="1">
      <alignment horizontal="right" vertical="center"/>
      <protection locked="0"/>
    </xf>
    <xf numFmtId="38" fontId="7" fillId="4" borderId="14" xfId="2" applyFont="1" applyFill="1" applyBorder="1" applyAlignment="1">
      <alignment horizontal="right" vertical="center" shrinkToFit="1"/>
    </xf>
    <xf numFmtId="38" fontId="7" fillId="0" borderId="14" xfId="2" applyFont="1" applyFill="1" applyBorder="1" applyAlignment="1" applyProtection="1">
      <alignment horizontal="right" vertical="center"/>
      <protection locked="0"/>
    </xf>
    <xf numFmtId="177" fontId="7" fillId="4" borderId="14" xfId="2" applyNumberFormat="1" applyFont="1" applyFill="1" applyBorder="1" applyAlignment="1">
      <alignment horizontal="right" vertical="center" shrinkToFit="1"/>
    </xf>
    <xf numFmtId="0" fontId="6" fillId="4" borderId="11" xfId="4" applyFont="1" applyFill="1" applyBorder="1" applyAlignment="1">
      <alignment horizontal="center" vertical="center"/>
    </xf>
    <xf numFmtId="38" fontId="7" fillId="0" borderId="18" xfId="2" applyFont="1" applyFill="1" applyBorder="1" applyAlignment="1" applyProtection="1">
      <alignment horizontal="right" vertical="center"/>
      <protection locked="0"/>
    </xf>
    <xf numFmtId="38" fontId="7" fillId="0" borderId="19" xfId="2" applyFont="1" applyFill="1" applyBorder="1" applyAlignment="1" applyProtection="1">
      <alignment horizontal="right" vertical="center"/>
      <protection locked="0"/>
    </xf>
    <xf numFmtId="38" fontId="7" fillId="0" borderId="20" xfId="2" applyFont="1" applyFill="1" applyBorder="1" applyAlignment="1" applyProtection="1">
      <alignment horizontal="right" vertical="center"/>
      <protection locked="0"/>
    </xf>
    <xf numFmtId="38" fontId="7" fillId="4" borderId="11" xfId="2" applyFont="1" applyFill="1" applyBorder="1" applyAlignment="1">
      <alignment horizontal="right" vertical="center" shrinkToFit="1"/>
    </xf>
    <xf numFmtId="38" fontId="7" fillId="0" borderId="11" xfId="2" applyFont="1" applyFill="1" applyBorder="1" applyAlignment="1" applyProtection="1">
      <alignment horizontal="right" vertical="center"/>
      <protection locked="0"/>
    </xf>
    <xf numFmtId="177" fontId="7" fillId="4" borderId="11" xfId="2" applyNumberFormat="1" applyFont="1" applyFill="1" applyBorder="1" applyAlignment="1">
      <alignment horizontal="right" vertical="center" shrinkToFit="1"/>
    </xf>
    <xf numFmtId="0" fontId="7" fillId="10" borderId="9" xfId="4" applyFont="1" applyFill="1" applyBorder="1" applyProtection="1">
      <alignment vertical="center"/>
      <protection locked="0"/>
    </xf>
    <xf numFmtId="0" fontId="7" fillId="10" borderId="21" xfId="4" applyFont="1" applyFill="1" applyBorder="1" applyProtection="1">
      <alignment vertical="center"/>
      <protection locked="0"/>
    </xf>
    <xf numFmtId="0" fontId="7" fillId="10" borderId="9" xfId="4" applyFont="1" applyFill="1" applyBorder="1" applyAlignment="1" applyProtection="1">
      <alignment vertical="center" wrapText="1"/>
      <protection locked="0"/>
    </xf>
    <xf numFmtId="0" fontId="6" fillId="10" borderId="9" xfId="4" applyFont="1" applyFill="1" applyBorder="1" applyAlignment="1">
      <alignment horizontal="center" vertical="center"/>
    </xf>
    <xf numFmtId="0" fontId="6" fillId="10" borderId="21" xfId="4" applyFont="1" applyFill="1" applyBorder="1" applyAlignment="1" applyProtection="1">
      <alignment horizontal="center" vertical="center"/>
      <protection locked="0"/>
    </xf>
    <xf numFmtId="38" fontId="7" fillId="10" borderId="9" xfId="2" applyFont="1" applyFill="1" applyBorder="1" applyAlignment="1" applyProtection="1">
      <alignment horizontal="right" vertical="center"/>
      <protection locked="0"/>
    </xf>
    <xf numFmtId="38" fontId="7" fillId="10" borderId="21" xfId="2" applyFont="1" applyFill="1" applyBorder="1" applyAlignment="1" applyProtection="1">
      <alignment horizontal="right" vertical="center"/>
      <protection locked="0"/>
    </xf>
    <xf numFmtId="38" fontId="7" fillId="10" borderId="9" xfId="2" applyFont="1" applyFill="1" applyBorder="1" applyAlignment="1">
      <alignment horizontal="right" vertical="center" shrinkToFit="1"/>
    </xf>
    <xf numFmtId="38" fontId="7" fillId="10" borderId="21" xfId="2" applyFont="1" applyFill="1" applyBorder="1" applyAlignment="1">
      <alignment horizontal="right" vertical="center" shrinkToFit="1"/>
    </xf>
    <xf numFmtId="0" fontId="7" fillId="10" borderId="9" xfId="4" applyFont="1" applyFill="1" applyBorder="1">
      <alignment vertical="center"/>
    </xf>
    <xf numFmtId="0" fontId="7" fillId="10" borderId="21" xfId="4" applyFont="1" applyFill="1" applyBorder="1">
      <alignment vertical="center"/>
    </xf>
    <xf numFmtId="177" fontId="7" fillId="10" borderId="9" xfId="2" applyNumberFormat="1" applyFont="1" applyFill="1" applyBorder="1" applyAlignment="1">
      <alignment horizontal="right" vertical="center" shrinkToFit="1"/>
    </xf>
    <xf numFmtId="177" fontId="7" fillId="10" borderId="21" xfId="2" applyNumberFormat="1" applyFont="1" applyFill="1" applyBorder="1" applyAlignment="1">
      <alignment horizontal="right" vertical="center" shrinkToFit="1"/>
    </xf>
    <xf numFmtId="0" fontId="6" fillId="10" borderId="2" xfId="4" applyFont="1" applyFill="1" applyBorder="1" applyAlignment="1">
      <alignment horizontal="center" vertical="center"/>
    </xf>
    <xf numFmtId="0" fontId="7" fillId="10" borderId="0" xfId="4" applyFont="1" applyFill="1">
      <alignment vertical="center"/>
    </xf>
    <xf numFmtId="0" fontId="36" fillId="10" borderId="0" xfId="4" applyFont="1" applyFill="1">
      <alignment vertical="center"/>
    </xf>
    <xf numFmtId="0" fontId="6" fillId="4" borderId="22" xfId="4" applyFont="1" applyFill="1" applyBorder="1" applyAlignment="1">
      <alignment horizontal="center" vertical="center"/>
    </xf>
    <xf numFmtId="0" fontId="6" fillId="4" borderId="22" xfId="4" applyFont="1" applyFill="1" applyBorder="1" applyAlignment="1">
      <alignment horizontal="center" vertical="center" wrapText="1"/>
    </xf>
    <xf numFmtId="0" fontId="29" fillId="2" borderId="0" xfId="4" applyFont="1" applyFill="1">
      <alignment vertical="center"/>
    </xf>
    <xf numFmtId="0" fontId="42" fillId="2" borderId="0" xfId="4" applyFont="1" applyFill="1">
      <alignment vertical="center"/>
    </xf>
    <xf numFmtId="0" fontId="43" fillId="2" borderId="0" xfId="4" applyFont="1" applyFill="1">
      <alignment vertical="center"/>
    </xf>
    <xf numFmtId="0" fontId="43" fillId="3" borderId="0" xfId="4" applyFont="1" applyFill="1">
      <alignment vertical="center"/>
    </xf>
    <xf numFmtId="0" fontId="44" fillId="10" borderId="0" xfId="4" applyFont="1" applyFill="1">
      <alignment vertical="center"/>
    </xf>
    <xf numFmtId="0" fontId="43" fillId="10" borderId="0" xfId="4" applyFont="1" applyFill="1">
      <alignment vertical="center"/>
    </xf>
    <xf numFmtId="0" fontId="43" fillId="4" borderId="0" xfId="4" applyFont="1" applyFill="1">
      <alignment vertical="center"/>
    </xf>
    <xf numFmtId="0" fontId="43" fillId="0" borderId="0" xfId="4" applyFont="1">
      <alignment vertical="center"/>
    </xf>
    <xf numFmtId="0" fontId="45" fillId="7" borderId="0" xfId="4" applyFont="1" applyFill="1">
      <alignment vertical="center"/>
    </xf>
    <xf numFmtId="0" fontId="29" fillId="7" borderId="0" xfId="0" applyFont="1" applyFill="1">
      <alignment vertical="center"/>
    </xf>
    <xf numFmtId="0" fontId="45" fillId="10" borderId="0" xfId="4" applyFont="1" applyFill="1">
      <alignment vertical="center"/>
    </xf>
    <xf numFmtId="0" fontId="29" fillId="10" borderId="0" xfId="0" applyFont="1" applyFill="1">
      <alignment vertical="center"/>
    </xf>
    <xf numFmtId="0" fontId="42" fillId="8" borderId="25" xfId="4" applyFont="1" applyFill="1" applyBorder="1" applyAlignment="1">
      <alignment horizontal="center" vertical="center"/>
    </xf>
    <xf numFmtId="0" fontId="29" fillId="7" borderId="0" xfId="4" applyFont="1" applyFill="1">
      <alignment vertical="center"/>
    </xf>
    <xf numFmtId="0" fontId="29" fillId="0" borderId="0" xfId="4" applyFont="1">
      <alignment vertical="center"/>
    </xf>
    <xf numFmtId="0" fontId="42" fillId="8" borderId="26" xfId="4" applyFont="1" applyFill="1" applyBorder="1" applyAlignment="1">
      <alignment horizontal="center" vertical="center"/>
    </xf>
    <xf numFmtId="0" fontId="42" fillId="8" borderId="27" xfId="0" applyFont="1" applyFill="1" applyBorder="1" applyAlignment="1">
      <alignment horizontal="center" vertical="center"/>
    </xf>
    <xf numFmtId="0" fontId="42" fillId="8" borderId="28" xfId="4" applyFont="1" applyFill="1" applyBorder="1" applyAlignment="1">
      <alignment horizontal="center" vertical="center"/>
    </xf>
    <xf numFmtId="0" fontId="42" fillId="8" borderId="29" xfId="0" applyFont="1" applyFill="1" applyBorder="1" applyAlignment="1">
      <alignment horizontal="center" vertical="center"/>
    </xf>
    <xf numFmtId="0" fontId="42" fillId="8" borderId="11" xfId="4" applyFont="1" applyFill="1" applyBorder="1" applyAlignment="1">
      <alignment horizontal="center" vertical="center"/>
    </xf>
    <xf numFmtId="0" fontId="42" fillId="8" borderId="30" xfId="0" applyFont="1" applyFill="1" applyBorder="1" applyAlignment="1">
      <alignment horizontal="center" vertical="center"/>
    </xf>
    <xf numFmtId="0" fontId="42" fillId="8" borderId="31" xfId="4" applyFont="1" applyFill="1" applyBorder="1" applyAlignment="1">
      <alignment horizontal="center" vertical="center"/>
    </xf>
    <xf numFmtId="0" fontId="42" fillId="7" borderId="0" xfId="4" applyFont="1" applyFill="1" applyAlignment="1">
      <alignment horizontal="center" vertical="center"/>
    </xf>
    <xf numFmtId="0" fontId="42" fillId="7" borderId="0" xfId="4" applyFont="1" applyFill="1">
      <alignment vertical="center"/>
    </xf>
    <xf numFmtId="0" fontId="23" fillId="11" borderId="0" xfId="0" applyFont="1" applyFill="1">
      <alignment vertical="center"/>
    </xf>
    <xf numFmtId="0" fontId="46" fillId="0" borderId="0" xfId="0" applyFont="1">
      <alignment vertical="center"/>
    </xf>
    <xf numFmtId="0" fontId="24" fillId="11" borderId="0" xfId="0" applyFont="1" applyFill="1">
      <alignment vertical="center"/>
    </xf>
    <xf numFmtId="0" fontId="23" fillId="11" borderId="0" xfId="0" applyFont="1" applyFill="1" applyProtection="1">
      <alignment vertical="center"/>
      <protection locked="0"/>
    </xf>
    <xf numFmtId="0" fontId="24" fillId="11" borderId="0" xfId="0" applyFont="1" applyFill="1" applyProtection="1">
      <alignment vertical="center"/>
      <protection locked="0"/>
    </xf>
    <xf numFmtId="0" fontId="47" fillId="11" borderId="0" xfId="0" applyFont="1" applyFill="1" applyProtection="1">
      <alignment vertical="center"/>
      <protection locked="0"/>
    </xf>
    <xf numFmtId="0" fontId="48" fillId="11" borderId="0" xfId="0" applyFont="1" applyFill="1" applyProtection="1">
      <alignment vertical="center"/>
      <protection locked="0"/>
    </xf>
    <xf numFmtId="0" fontId="49" fillId="10" borderId="0" xfId="4" applyFont="1" applyFill="1">
      <alignment vertical="center"/>
    </xf>
    <xf numFmtId="0" fontId="6" fillId="10" borderId="0" xfId="4" applyFont="1" applyFill="1">
      <alignment vertical="center"/>
    </xf>
    <xf numFmtId="0" fontId="7" fillId="10" borderId="0" xfId="4" applyFont="1" applyFill="1" applyAlignment="1">
      <alignment horizontal="right" vertical="center"/>
    </xf>
    <xf numFmtId="0" fontId="6" fillId="8" borderId="2" xfId="4" applyFont="1" applyFill="1" applyBorder="1" applyAlignment="1">
      <alignment horizontal="center" vertical="center"/>
    </xf>
    <xf numFmtId="0" fontId="7" fillId="8" borderId="6" xfId="4" applyFont="1" applyFill="1" applyBorder="1" applyAlignment="1" applyProtection="1">
      <alignment horizontal="right" vertical="center"/>
      <protection locked="0"/>
    </xf>
    <xf numFmtId="0" fontId="7" fillId="8" borderId="5" xfId="4" applyFont="1" applyFill="1" applyBorder="1" applyAlignment="1" applyProtection="1">
      <alignment horizontal="right" vertical="center"/>
      <protection locked="0"/>
    </xf>
    <xf numFmtId="0" fontId="7" fillId="8" borderId="2" xfId="4" applyFont="1" applyFill="1" applyBorder="1" applyAlignment="1">
      <alignment horizontal="center" vertical="center"/>
    </xf>
    <xf numFmtId="38" fontId="7" fillId="8" borderId="2" xfId="2" applyFont="1" applyFill="1" applyBorder="1" applyAlignment="1">
      <alignment horizontal="right" vertical="center" shrinkToFit="1"/>
    </xf>
    <xf numFmtId="177" fontId="7" fillId="8" borderId="2" xfId="2" applyNumberFormat="1" applyFont="1" applyFill="1" applyBorder="1" applyAlignment="1">
      <alignment horizontal="right" vertical="center" shrinkToFit="1"/>
    </xf>
    <xf numFmtId="0" fontId="6" fillId="8" borderId="28" xfId="4" applyFont="1" applyFill="1" applyBorder="1" applyAlignment="1">
      <alignment horizontal="center" vertical="center"/>
    </xf>
    <xf numFmtId="0" fontId="6" fillId="8" borderId="22" xfId="4" applyFont="1" applyFill="1" applyBorder="1" applyAlignment="1">
      <alignment horizontal="center" vertical="center" wrapText="1"/>
    </xf>
    <xf numFmtId="0" fontId="50" fillId="2" borderId="0" xfId="4" applyFont="1" applyFill="1">
      <alignment vertical="center"/>
    </xf>
    <xf numFmtId="0" fontId="7" fillId="4" borderId="0" xfId="0" applyFont="1" applyFill="1">
      <alignment vertical="center"/>
    </xf>
    <xf numFmtId="0" fontId="7" fillId="3" borderId="14" xfId="0" applyFont="1" applyFill="1" applyBorder="1" applyAlignment="1"/>
    <xf numFmtId="0" fontId="11" fillId="3" borderId="10" xfId="0" quotePrefix="1" applyFont="1" applyFill="1" applyBorder="1" applyAlignment="1">
      <alignment horizontal="left" vertical="center"/>
    </xf>
    <xf numFmtId="0" fontId="7" fillId="3" borderId="10" xfId="0" applyFont="1" applyFill="1" applyBorder="1" applyAlignment="1"/>
    <xf numFmtId="0" fontId="7" fillId="3" borderId="11" xfId="0" applyFont="1" applyFill="1" applyBorder="1" applyAlignment="1"/>
    <xf numFmtId="0" fontId="7" fillId="3" borderId="2" xfId="0" quotePrefix="1" applyFont="1" applyFill="1" applyBorder="1" applyAlignment="1">
      <alignment horizontal="left" vertical="center"/>
    </xf>
    <xf numFmtId="179" fontId="7" fillId="3" borderId="2" xfId="0" applyNumberFormat="1" applyFont="1" applyFill="1" applyBorder="1">
      <alignment vertical="center"/>
    </xf>
    <xf numFmtId="0" fontId="7" fillId="3" borderId="2" xfId="0" applyFont="1" applyFill="1" applyBorder="1">
      <alignment vertical="center"/>
    </xf>
    <xf numFmtId="180" fontId="7" fillId="3" borderId="2" xfId="2" applyNumberFormat="1" applyFont="1" applyFill="1" applyBorder="1" applyAlignment="1" applyProtection="1">
      <alignment vertical="center"/>
    </xf>
    <xf numFmtId="0" fontId="7" fillId="3" borderId="2" xfId="0" applyFont="1" applyFill="1" applyBorder="1" applyAlignment="1">
      <alignment horizontal="left" vertical="center"/>
    </xf>
    <xf numFmtId="176" fontId="7" fillId="3" borderId="2" xfId="0" applyNumberFormat="1" applyFont="1" applyFill="1" applyBorder="1">
      <alignment vertical="center"/>
    </xf>
    <xf numFmtId="181" fontId="7" fillId="3" borderId="2" xfId="2" applyNumberFormat="1" applyFont="1" applyFill="1" applyBorder="1" applyAlignment="1" applyProtection="1">
      <alignment vertical="center"/>
    </xf>
    <xf numFmtId="38" fontId="7" fillId="3" borderId="2" xfId="2" applyFont="1" applyFill="1" applyBorder="1" applyAlignment="1" applyProtection="1">
      <alignment vertical="center"/>
    </xf>
    <xf numFmtId="0" fontId="11" fillId="3" borderId="2" xfId="0" applyFont="1" applyFill="1" applyBorder="1" applyAlignment="1">
      <alignment horizontal="center" vertical="center"/>
    </xf>
    <xf numFmtId="182" fontId="7" fillId="3" borderId="2" xfId="2" applyNumberFormat="1" applyFont="1" applyFill="1" applyBorder="1" applyAlignment="1" applyProtection="1">
      <alignment vertical="center"/>
    </xf>
    <xf numFmtId="0" fontId="11" fillId="3" borderId="2" xfId="0" quotePrefix="1" applyFont="1" applyFill="1" applyBorder="1" applyAlignment="1">
      <alignment horizontal="center" vertical="center"/>
    </xf>
    <xf numFmtId="0" fontId="6" fillId="12" borderId="2" xfId="4" applyFont="1" applyFill="1" applyBorder="1" applyAlignment="1" applyProtection="1">
      <alignment horizontal="center" vertical="center"/>
      <protection locked="0"/>
    </xf>
    <xf numFmtId="0" fontId="7" fillId="9" borderId="3" xfId="4" applyFont="1" applyFill="1" applyBorder="1" applyAlignment="1" applyProtection="1">
      <alignment horizontal="right" vertical="center"/>
      <protection locked="0"/>
    </xf>
    <xf numFmtId="0" fontId="7" fillId="9" borderId="4" xfId="4" applyFont="1" applyFill="1" applyBorder="1" applyAlignment="1" applyProtection="1">
      <alignment horizontal="right" vertical="center"/>
      <protection locked="0"/>
    </xf>
    <xf numFmtId="0" fontId="7" fillId="13" borderId="2" xfId="4" applyFont="1" applyFill="1" applyBorder="1">
      <alignment vertical="center"/>
    </xf>
    <xf numFmtId="38" fontId="7" fillId="7" borderId="0" xfId="4" applyNumberFormat="1" applyFont="1" applyFill="1" applyAlignment="1">
      <alignment horizontal="center" vertical="center"/>
    </xf>
    <xf numFmtId="0" fontId="6" fillId="8" borderId="34" xfId="4" applyFont="1" applyFill="1" applyBorder="1" applyAlignment="1">
      <alignment horizontal="left" vertical="center"/>
    </xf>
    <xf numFmtId="0" fontId="6" fillId="8" borderId="34" xfId="4" applyFont="1" applyFill="1" applyBorder="1">
      <alignment vertical="center"/>
    </xf>
    <xf numFmtId="0" fontId="7" fillId="10" borderId="0" xfId="4" applyFont="1" applyFill="1" applyAlignment="1">
      <alignment horizontal="center" vertical="center"/>
    </xf>
    <xf numFmtId="0" fontId="35" fillId="2" borderId="0" xfId="4" applyFont="1" applyFill="1" applyProtection="1">
      <alignment vertical="center"/>
      <protection locked="0"/>
    </xf>
    <xf numFmtId="0" fontId="40" fillId="2" borderId="0" xfId="4" applyFont="1" applyFill="1" applyProtection="1">
      <alignment vertical="center"/>
      <protection locked="0"/>
    </xf>
    <xf numFmtId="0" fontId="35" fillId="7" borderId="0" xfId="4" applyFont="1" applyFill="1" applyProtection="1">
      <alignment vertical="center"/>
      <protection locked="0"/>
    </xf>
    <xf numFmtId="0" fontId="51" fillId="7" borderId="0" xfId="4" applyFont="1" applyFill="1" applyProtection="1">
      <alignment vertical="center"/>
      <protection locked="0"/>
    </xf>
    <xf numFmtId="0" fontId="30" fillId="7" borderId="0" xfId="0" applyFont="1" applyFill="1" applyProtection="1">
      <alignment vertical="center"/>
      <protection locked="0"/>
    </xf>
    <xf numFmtId="0" fontId="52" fillId="7" borderId="0" xfId="0" applyFont="1" applyFill="1" applyProtection="1">
      <alignment vertical="center"/>
      <protection locked="0"/>
    </xf>
    <xf numFmtId="0" fontId="18" fillId="7" borderId="0" xfId="0" applyFont="1" applyFill="1" applyProtection="1">
      <alignment vertical="center"/>
      <protection locked="0"/>
    </xf>
    <xf numFmtId="0" fontId="30" fillId="7" borderId="0" xfId="0" applyFont="1" applyFill="1" applyAlignment="1" applyProtection="1">
      <alignment vertical="center" wrapText="1"/>
      <protection locked="0"/>
    </xf>
    <xf numFmtId="0" fontId="30" fillId="7" borderId="35" xfId="0" applyFont="1" applyFill="1" applyBorder="1" applyProtection="1">
      <alignment vertical="center"/>
      <protection locked="0"/>
    </xf>
    <xf numFmtId="0" fontId="7" fillId="10" borderId="0" xfId="0" applyFont="1" applyFill="1" applyAlignment="1">
      <alignment horizontal="center" vertical="center"/>
    </xf>
    <xf numFmtId="0" fontId="6" fillId="10" borderId="0" xfId="4" applyFont="1" applyFill="1" applyAlignment="1">
      <alignment horizontal="left" vertical="center"/>
    </xf>
    <xf numFmtId="178" fontId="6" fillId="10" borderId="0" xfId="4" applyNumberFormat="1" applyFont="1" applyFill="1" applyAlignment="1">
      <alignment horizontal="center" vertical="center"/>
    </xf>
    <xf numFmtId="0" fontId="6" fillId="10" borderId="0" xfId="4" applyFont="1" applyFill="1" applyAlignment="1">
      <alignment horizontal="center" vertical="center"/>
    </xf>
    <xf numFmtId="178" fontId="6" fillId="0" borderId="5" xfId="4" applyNumberFormat="1" applyFont="1" applyBorder="1" applyAlignment="1">
      <alignment horizontal="center" vertical="center"/>
    </xf>
    <xf numFmtId="0" fontId="6" fillId="0" borderId="5" xfId="4" applyFont="1" applyBorder="1" applyAlignment="1">
      <alignment horizontal="center" vertical="center"/>
    </xf>
    <xf numFmtId="0" fontId="42" fillId="8" borderId="33" xfId="4" applyFont="1" applyFill="1" applyBorder="1" applyAlignment="1" applyProtection="1">
      <alignment horizontal="center" vertical="center"/>
      <protection locked="0"/>
    </xf>
    <xf numFmtId="0" fontId="42" fillId="2" borderId="0" xfId="4" applyFont="1" applyFill="1" applyProtection="1">
      <alignment vertical="center"/>
      <protection locked="0"/>
    </xf>
    <xf numFmtId="0" fontId="42" fillId="8" borderId="36" xfId="4" applyFont="1" applyFill="1" applyBorder="1" applyAlignment="1" applyProtection="1">
      <alignment horizontal="left" vertical="center"/>
      <protection locked="0"/>
    </xf>
    <xf numFmtId="0" fontId="42" fillId="0" borderId="37" xfId="4" applyFont="1" applyBorder="1" applyAlignment="1" applyProtection="1">
      <alignment horizontal="right" vertical="center"/>
      <protection locked="0"/>
    </xf>
    <xf numFmtId="0" fontId="42" fillId="8" borderId="38" xfId="4" applyFont="1" applyFill="1" applyBorder="1" applyAlignment="1" applyProtection="1">
      <alignment horizontal="left" vertical="center"/>
      <protection locked="0"/>
    </xf>
    <xf numFmtId="0" fontId="42" fillId="8" borderId="39" xfId="4" applyFont="1" applyFill="1" applyBorder="1" applyAlignment="1" applyProtection="1">
      <alignment horizontal="center" vertical="center"/>
      <protection locked="0"/>
    </xf>
    <xf numFmtId="0" fontId="42" fillId="0" borderId="36" xfId="4" applyFont="1" applyBorder="1" applyAlignment="1" applyProtection="1">
      <alignment horizontal="right" vertical="center"/>
      <protection locked="0"/>
    </xf>
    <xf numFmtId="0" fontId="42" fillId="8" borderId="40" xfId="4" applyFont="1" applyFill="1" applyBorder="1" applyAlignment="1" applyProtection="1">
      <alignment horizontal="left" vertical="center"/>
      <protection locked="0"/>
    </xf>
    <xf numFmtId="0" fontId="6" fillId="8" borderId="2" xfId="4" applyFont="1" applyFill="1" applyBorder="1" applyAlignment="1" applyProtection="1">
      <alignment horizontal="center" vertical="center"/>
      <protection locked="0"/>
    </xf>
    <xf numFmtId="0" fontId="6" fillId="0" borderId="41" xfId="4" applyFont="1" applyBorder="1" applyAlignment="1">
      <alignment horizontal="left" vertical="center"/>
    </xf>
    <xf numFmtId="0" fontId="6" fillId="0" borderId="19" xfId="4" applyFont="1" applyBorder="1" applyAlignment="1">
      <alignment horizontal="left" vertical="center"/>
    </xf>
    <xf numFmtId="38" fontId="7" fillId="0" borderId="15" xfId="2" applyFont="1" applyFill="1" applyBorder="1" applyAlignment="1" applyProtection="1">
      <alignment horizontal="right" vertical="center"/>
      <protection locked="0"/>
    </xf>
    <xf numFmtId="0" fontId="7" fillId="8" borderId="43" xfId="4" applyFont="1" applyFill="1" applyBorder="1">
      <alignment vertical="center"/>
    </xf>
    <xf numFmtId="38" fontId="7" fillId="8" borderId="44" xfId="1" applyFont="1" applyFill="1" applyBorder="1" applyAlignment="1">
      <alignment vertical="center"/>
    </xf>
    <xf numFmtId="38" fontId="7" fillId="8" borderId="23" xfId="1" applyFont="1" applyFill="1" applyBorder="1" applyAlignment="1">
      <alignment vertical="center"/>
    </xf>
    <xf numFmtId="0" fontId="7" fillId="8" borderId="44" xfId="4" applyFont="1" applyFill="1" applyBorder="1">
      <alignment vertical="center"/>
    </xf>
    <xf numFmtId="0" fontId="53" fillId="14" borderId="0" xfId="0" applyFont="1" applyFill="1">
      <alignment vertical="center"/>
    </xf>
    <xf numFmtId="0" fontId="54" fillId="14" borderId="0" xfId="0" applyFont="1" applyFill="1">
      <alignment vertical="center"/>
    </xf>
    <xf numFmtId="0" fontId="35" fillId="13" borderId="0" xfId="4" applyFont="1" applyFill="1">
      <alignment vertical="center"/>
    </xf>
    <xf numFmtId="0" fontId="30" fillId="13" borderId="0" xfId="0" applyFont="1" applyFill="1">
      <alignment vertical="center"/>
    </xf>
    <xf numFmtId="0" fontId="46" fillId="13" borderId="0" xfId="0" applyFont="1" applyFill="1">
      <alignment vertical="center"/>
    </xf>
    <xf numFmtId="0" fontId="7" fillId="0" borderId="0" xfId="4" applyFont="1" applyProtection="1">
      <alignment vertical="center"/>
      <protection locked="0"/>
    </xf>
    <xf numFmtId="0" fontId="6" fillId="0" borderId="0" xfId="4" applyFont="1" applyProtection="1">
      <alignment vertical="center"/>
      <protection locked="0"/>
    </xf>
    <xf numFmtId="0" fontId="7" fillId="14" borderId="0" xfId="4" applyFont="1" applyFill="1">
      <alignment vertical="center"/>
    </xf>
    <xf numFmtId="0" fontId="37" fillId="14" borderId="0" xfId="4" applyFont="1" applyFill="1">
      <alignment vertical="center"/>
    </xf>
    <xf numFmtId="0" fontId="36" fillId="14" borderId="0" xfId="4" applyFont="1" applyFill="1">
      <alignment vertical="center"/>
    </xf>
    <xf numFmtId="0" fontId="27" fillId="7" borderId="0" xfId="4" applyFont="1" applyFill="1">
      <alignment vertical="center"/>
    </xf>
    <xf numFmtId="0" fontId="30" fillId="8" borderId="47" xfId="0" applyFont="1" applyFill="1" applyBorder="1" applyAlignment="1" applyProtection="1">
      <alignment vertical="center" wrapText="1"/>
      <protection locked="0"/>
    </xf>
    <xf numFmtId="0" fontId="30" fillId="8" borderId="42" xfId="0" applyFont="1" applyFill="1" applyBorder="1" applyAlignment="1" applyProtection="1">
      <alignment vertical="center" wrapText="1"/>
      <protection locked="0"/>
    </xf>
    <xf numFmtId="0" fontId="31" fillId="8" borderId="42" xfId="0" applyFont="1" applyFill="1" applyBorder="1" applyProtection="1">
      <alignment vertical="center"/>
      <protection locked="0"/>
    </xf>
    <xf numFmtId="0" fontId="31" fillId="8" borderId="48" xfId="0" applyFont="1" applyFill="1" applyBorder="1" applyProtection="1">
      <alignment vertical="center"/>
      <protection locked="0"/>
    </xf>
    <xf numFmtId="0" fontId="30" fillId="8" borderId="49" xfId="0" applyFont="1" applyFill="1" applyBorder="1" applyAlignment="1" applyProtection="1">
      <alignment vertical="center" wrapText="1"/>
      <protection locked="0"/>
    </xf>
    <xf numFmtId="0" fontId="30" fillId="8" borderId="0" xfId="0" applyFont="1" applyFill="1" applyAlignment="1" applyProtection="1">
      <alignment vertical="center" wrapText="1"/>
      <protection locked="0"/>
    </xf>
    <xf numFmtId="0" fontId="31" fillId="8" borderId="0" xfId="0" applyFont="1" applyFill="1" applyProtection="1">
      <alignment vertical="center"/>
      <protection locked="0"/>
    </xf>
    <xf numFmtId="0" fontId="31" fillId="8" borderId="50" xfId="0" applyFont="1" applyFill="1" applyBorder="1" applyProtection="1">
      <alignment vertical="center"/>
      <protection locked="0"/>
    </xf>
    <xf numFmtId="0" fontId="30" fillId="8" borderId="49" xfId="0" applyFont="1" applyFill="1" applyBorder="1" applyProtection="1">
      <alignment vertical="center"/>
      <protection locked="0"/>
    </xf>
    <xf numFmtId="0" fontId="30" fillId="8" borderId="0" xfId="0" applyFont="1" applyFill="1" applyProtection="1">
      <alignment vertical="center"/>
      <protection locked="0"/>
    </xf>
    <xf numFmtId="0" fontId="30" fillId="8" borderId="51" xfId="0" applyFont="1" applyFill="1" applyBorder="1" applyProtection="1">
      <alignment vertical="center"/>
      <protection locked="0"/>
    </xf>
    <xf numFmtId="0" fontId="30" fillId="8" borderId="35" xfId="0" applyFont="1" applyFill="1" applyBorder="1" applyProtection="1">
      <alignment vertical="center"/>
      <protection locked="0"/>
    </xf>
    <xf numFmtId="0" fontId="31" fillId="8" borderId="35" xfId="0" applyFont="1" applyFill="1" applyBorder="1" applyProtection="1">
      <alignment vertical="center"/>
      <protection locked="0"/>
    </xf>
    <xf numFmtId="0" fontId="31" fillId="8" borderId="45" xfId="0" applyFont="1" applyFill="1" applyBorder="1" applyProtection="1">
      <alignment vertical="center"/>
      <protection locked="0"/>
    </xf>
    <xf numFmtId="0" fontId="6" fillId="0" borderId="6" xfId="4" applyFont="1" applyBorder="1" applyAlignment="1" applyProtection="1">
      <alignment horizontal="center" vertical="center"/>
      <protection locked="0"/>
    </xf>
    <xf numFmtId="0" fontId="6" fillId="0" borderId="55" xfId="4" applyFont="1" applyBorder="1" applyAlignment="1" applyProtection="1">
      <alignment horizontal="center" vertical="center"/>
      <protection locked="0"/>
    </xf>
    <xf numFmtId="0" fontId="6" fillId="0" borderId="57" xfId="4" applyFont="1" applyBorder="1" applyAlignment="1" applyProtection="1">
      <alignment horizontal="center" vertical="center"/>
      <protection locked="0"/>
    </xf>
    <xf numFmtId="0" fontId="6" fillId="0" borderId="58" xfId="4" applyFont="1" applyBorder="1" applyAlignment="1" applyProtection="1">
      <alignment horizontal="center" vertical="center"/>
      <protection locked="0"/>
    </xf>
    <xf numFmtId="0" fontId="7" fillId="3" borderId="3" xfId="0" applyFont="1" applyFill="1" applyBorder="1" applyAlignment="1">
      <alignment horizontal="center" vertical="center"/>
    </xf>
    <xf numFmtId="0" fontId="7" fillId="8" borderId="8" xfId="4" applyFont="1" applyFill="1" applyBorder="1" applyAlignment="1" applyProtection="1">
      <alignment horizontal="right" vertical="center"/>
      <protection locked="0"/>
    </xf>
    <xf numFmtId="0" fontId="7" fillId="8" borderId="7" xfId="4" applyFont="1" applyFill="1" applyBorder="1" applyAlignment="1" applyProtection="1">
      <alignment horizontal="right" vertical="center"/>
      <protection locked="0"/>
    </xf>
    <xf numFmtId="0" fontId="7" fillId="8" borderId="15" xfId="4" applyFont="1" applyFill="1" applyBorder="1" applyAlignment="1" applyProtection="1">
      <alignment horizontal="right" vertical="center"/>
      <protection locked="0"/>
    </xf>
    <xf numFmtId="0" fontId="6" fillId="0" borderId="56" xfId="4" applyFont="1" applyBorder="1" applyAlignment="1" applyProtection="1">
      <alignment horizontal="center" vertical="center"/>
      <protection locked="0"/>
    </xf>
    <xf numFmtId="0" fontId="6" fillId="0" borderId="3" xfId="4" applyFont="1" applyBorder="1" applyAlignment="1" applyProtection="1">
      <alignment horizontal="center" vertical="center"/>
      <protection locked="0"/>
    </xf>
    <xf numFmtId="0" fontId="6" fillId="0" borderId="54" xfId="4" applyFont="1" applyBorder="1" applyAlignment="1" applyProtection="1">
      <alignment horizontal="center" vertical="center"/>
      <protection locked="0"/>
    </xf>
    <xf numFmtId="0" fontId="6" fillId="0" borderId="21" xfId="4" applyFont="1" applyBorder="1" applyAlignment="1" applyProtection="1">
      <alignment horizontal="center" vertical="center"/>
      <protection locked="0"/>
    </xf>
    <xf numFmtId="0" fontId="6" fillId="0" borderId="32" xfId="4" applyFont="1" applyBorder="1" applyAlignment="1" applyProtection="1">
      <alignment horizontal="center" vertical="center"/>
      <protection locked="0"/>
    </xf>
    <xf numFmtId="0" fontId="43" fillId="2" borderId="0" xfId="4" applyFont="1" applyFill="1" applyAlignment="1">
      <alignment horizontal="center" vertical="center"/>
    </xf>
    <xf numFmtId="0" fontId="7" fillId="3" borderId="2" xfId="0" applyFont="1" applyFill="1" applyBorder="1" applyAlignment="1">
      <alignment horizontal="center" vertical="center"/>
    </xf>
    <xf numFmtId="0" fontId="6" fillId="4" borderId="10" xfId="4" applyFont="1" applyFill="1" applyBorder="1">
      <alignment vertical="center"/>
    </xf>
    <xf numFmtId="0" fontId="6" fillId="4" borderId="11" xfId="4" applyFont="1" applyFill="1" applyBorder="1">
      <alignment vertical="center"/>
    </xf>
    <xf numFmtId="0" fontId="6" fillId="8" borderId="10" xfId="4" applyFont="1" applyFill="1" applyBorder="1">
      <alignment vertical="center"/>
    </xf>
    <xf numFmtId="0" fontId="6" fillId="8" borderId="11" xfId="4" applyFont="1" applyFill="1" applyBorder="1">
      <alignment vertical="center"/>
    </xf>
    <xf numFmtId="180" fontId="7" fillId="3" borderId="2" xfId="2" applyNumberFormat="1" applyFont="1" applyFill="1" applyBorder="1">
      <alignment vertical="center"/>
    </xf>
    <xf numFmtId="0" fontId="34" fillId="2" borderId="0" xfId="4" applyFont="1" applyFill="1">
      <alignment vertical="center"/>
    </xf>
    <xf numFmtId="0" fontId="41" fillId="2" borderId="0" xfId="4" applyFont="1" applyFill="1">
      <alignment vertical="center"/>
    </xf>
    <xf numFmtId="0" fontId="34" fillId="4" borderId="0" xfId="4" applyFont="1" applyFill="1">
      <alignment vertical="center"/>
    </xf>
    <xf numFmtId="0" fontId="41" fillId="10" borderId="0" xfId="4" applyFont="1" applyFill="1">
      <alignment vertical="center"/>
    </xf>
    <xf numFmtId="0" fontId="34" fillId="10" borderId="0" xfId="4" applyFont="1" applyFill="1">
      <alignment vertical="center"/>
    </xf>
    <xf numFmtId="0" fontId="8" fillId="2" borderId="0" xfId="4" applyFont="1" applyFill="1">
      <alignment vertical="center"/>
    </xf>
    <xf numFmtId="0" fontId="6" fillId="8" borderId="2" xfId="4" quotePrefix="1" applyFont="1" applyFill="1" applyBorder="1" applyAlignment="1">
      <alignment horizontal="center" vertical="center" wrapText="1"/>
    </xf>
    <xf numFmtId="0" fontId="6" fillId="4" borderId="2" xfId="4" quotePrefix="1" applyFont="1" applyFill="1" applyBorder="1" applyAlignment="1">
      <alignment horizontal="center" vertical="center" wrapText="1"/>
    </xf>
    <xf numFmtId="0" fontId="6" fillId="8" borderId="3" xfId="4" applyFont="1" applyFill="1" applyBorder="1" applyAlignment="1">
      <alignment horizontal="center" vertical="center"/>
    </xf>
    <xf numFmtId="0" fontId="6" fillId="4" borderId="3" xfId="4" applyFont="1" applyFill="1" applyBorder="1" applyAlignment="1">
      <alignment horizontal="center" vertical="center"/>
    </xf>
    <xf numFmtId="0" fontId="6" fillId="8" borderId="59" xfId="4" applyFont="1" applyFill="1" applyBorder="1" applyAlignment="1">
      <alignment horizontal="center" vertical="center"/>
    </xf>
    <xf numFmtId="0" fontId="6" fillId="8" borderId="59" xfId="4" quotePrefix="1" applyFont="1" applyFill="1" applyBorder="1" applyAlignment="1">
      <alignment horizontal="center" vertical="center" wrapText="1"/>
    </xf>
    <xf numFmtId="0" fontId="6" fillId="4" borderId="59" xfId="4" applyFont="1" applyFill="1" applyBorder="1" applyAlignment="1">
      <alignment horizontal="center" vertical="center"/>
    </xf>
    <xf numFmtId="0" fontId="6" fillId="4" borderId="59" xfId="4" quotePrefix="1" applyFont="1" applyFill="1" applyBorder="1" applyAlignment="1">
      <alignment horizontal="center" vertical="center" wrapText="1"/>
    </xf>
    <xf numFmtId="0" fontId="6" fillId="8" borderId="4" xfId="4" applyFont="1" applyFill="1" applyBorder="1" applyAlignment="1">
      <alignment horizontal="center" vertical="center"/>
    </xf>
    <xf numFmtId="0" fontId="6" fillId="4" borderId="4" xfId="4" applyFont="1" applyFill="1" applyBorder="1" applyAlignment="1">
      <alignment horizontal="center" vertical="center"/>
    </xf>
    <xf numFmtId="0" fontId="6" fillId="8" borderId="5" xfId="4" applyFont="1" applyFill="1" applyBorder="1" applyAlignment="1">
      <alignment horizontal="center" vertical="center"/>
    </xf>
    <xf numFmtId="0" fontId="6" fillId="4" borderId="5" xfId="4" applyFont="1" applyFill="1" applyBorder="1" applyAlignment="1">
      <alignment horizontal="center" vertical="center"/>
    </xf>
    <xf numFmtId="0" fontId="6" fillId="8" borderId="7" xfId="4" applyFont="1" applyFill="1" applyBorder="1" applyAlignment="1">
      <alignment horizontal="center" vertical="center"/>
    </xf>
    <xf numFmtId="0" fontId="6" fillId="4" borderId="7" xfId="4" applyFont="1" applyFill="1" applyBorder="1" applyAlignment="1">
      <alignment horizontal="center" vertical="center"/>
    </xf>
    <xf numFmtId="0" fontId="7" fillId="4" borderId="0" xfId="4" applyFont="1" applyFill="1" applyAlignment="1">
      <alignment vertical="center" wrapText="1"/>
    </xf>
    <xf numFmtId="0" fontId="7" fillId="2" borderId="0" xfId="4" applyFont="1" applyFill="1" applyAlignment="1">
      <alignment vertical="top"/>
    </xf>
    <xf numFmtId="0" fontId="7" fillId="4" borderId="0" xfId="4" applyFont="1" applyFill="1" applyAlignment="1">
      <alignment vertical="top"/>
    </xf>
    <xf numFmtId="0" fontId="42" fillId="14" borderId="0" xfId="4" applyFont="1" applyFill="1">
      <alignment vertical="center"/>
    </xf>
    <xf numFmtId="0" fontId="30" fillId="2" borderId="0" xfId="0" applyFont="1" applyFill="1">
      <alignment vertical="center"/>
    </xf>
    <xf numFmtId="0" fontId="30" fillId="7" borderId="0" xfId="0" applyFont="1" applyFill="1">
      <alignment vertical="center"/>
    </xf>
    <xf numFmtId="0" fontId="57" fillId="2" borderId="0" xfId="0" applyFont="1" applyFill="1">
      <alignment vertical="center"/>
    </xf>
    <xf numFmtId="0" fontId="58" fillId="15" borderId="0" xfId="0" applyFont="1" applyFill="1">
      <alignment vertical="center"/>
    </xf>
    <xf numFmtId="0" fontId="59" fillId="15" borderId="0" xfId="0" applyFont="1" applyFill="1">
      <alignment vertical="center"/>
    </xf>
    <xf numFmtId="0" fontId="59" fillId="0" borderId="0" xfId="0" applyFont="1">
      <alignment vertical="center"/>
    </xf>
    <xf numFmtId="0" fontId="57" fillId="7" borderId="0" xfId="0" applyFont="1" applyFill="1">
      <alignment vertical="center"/>
    </xf>
    <xf numFmtId="0" fontId="23" fillId="16" borderId="0" xfId="0" applyFont="1" applyFill="1" applyProtection="1">
      <alignment vertical="center"/>
      <protection locked="0"/>
    </xf>
    <xf numFmtId="0" fontId="30" fillId="16" borderId="0" xfId="0" applyFont="1" applyFill="1" applyProtection="1">
      <alignment vertical="center"/>
      <protection locked="0"/>
    </xf>
    <xf numFmtId="0" fontId="57" fillId="16" borderId="0" xfId="0" applyFont="1" applyFill="1" applyProtection="1">
      <alignment vertical="center"/>
      <protection locked="0"/>
    </xf>
    <xf numFmtId="0" fontId="57" fillId="0" borderId="0" xfId="0" applyFont="1">
      <alignment vertical="center"/>
    </xf>
    <xf numFmtId="0" fontId="61" fillId="7" borderId="0" xfId="0" applyFont="1" applyFill="1">
      <alignment vertical="center"/>
    </xf>
    <xf numFmtId="0" fontId="62" fillId="7" borderId="0" xfId="0" applyFont="1" applyFill="1">
      <alignment vertical="center"/>
    </xf>
    <xf numFmtId="0" fontId="23" fillId="0" borderId="0" xfId="0" applyFont="1">
      <alignment vertical="center"/>
    </xf>
    <xf numFmtId="0" fontId="66" fillId="7" borderId="0" xfId="4" applyFont="1" applyFill="1">
      <alignment vertical="center"/>
    </xf>
    <xf numFmtId="0" fontId="67" fillId="7" borderId="0" xfId="4" applyFont="1" applyFill="1">
      <alignment vertical="center"/>
    </xf>
    <xf numFmtId="0" fontId="68" fillId="11" borderId="0" xfId="0" applyFont="1" applyFill="1">
      <alignment vertical="center"/>
    </xf>
    <xf numFmtId="0" fontId="6" fillId="14" borderId="0" xfId="4" applyFont="1" applyFill="1">
      <alignment vertical="center"/>
    </xf>
    <xf numFmtId="0" fontId="66" fillId="14" borderId="0" xfId="4" applyFont="1" applyFill="1">
      <alignment vertical="center"/>
    </xf>
    <xf numFmtId="0" fontId="67" fillId="14" borderId="0" xfId="4" applyFont="1" applyFill="1">
      <alignment vertical="center"/>
    </xf>
    <xf numFmtId="0" fontId="60" fillId="7" borderId="0" xfId="0" applyFont="1" applyFill="1" applyAlignment="1">
      <alignment horizontal="center" vertical="center" wrapText="1"/>
    </xf>
    <xf numFmtId="0" fontId="30" fillId="7" borderId="0" xfId="0" applyFont="1" applyFill="1" applyAlignment="1" applyProtection="1">
      <alignment vertical="center" shrinkToFit="1"/>
      <protection locked="0"/>
    </xf>
    <xf numFmtId="0" fontId="64" fillId="14" borderId="0" xfId="0" applyFont="1" applyFill="1">
      <alignment vertical="center"/>
    </xf>
    <xf numFmtId="0" fontId="30" fillId="14" borderId="0" xfId="0" applyFont="1" applyFill="1">
      <alignment vertical="center"/>
    </xf>
    <xf numFmtId="0" fontId="30" fillId="14" borderId="0" xfId="0" applyFont="1" applyFill="1" applyAlignment="1">
      <alignment horizontal="left" vertical="center"/>
    </xf>
    <xf numFmtId="0" fontId="31" fillId="14" borderId="0" xfId="0" applyFont="1" applyFill="1" applyAlignment="1">
      <alignment horizontal="left" vertical="center"/>
    </xf>
    <xf numFmtId="0" fontId="30" fillId="14" borderId="0" xfId="0" applyFont="1" applyFill="1" applyAlignment="1" applyProtection="1">
      <alignment vertical="center" shrinkToFit="1"/>
      <protection locked="0"/>
    </xf>
    <xf numFmtId="0" fontId="64" fillId="0" borderId="0" xfId="0" applyFont="1">
      <alignment vertical="center"/>
    </xf>
    <xf numFmtId="0" fontId="57" fillId="7" borderId="0" xfId="0" applyFont="1" applyFill="1" applyAlignment="1">
      <alignment horizontal="left" vertical="center"/>
    </xf>
    <xf numFmtId="0" fontId="69" fillId="7" borderId="0" xfId="0" applyFont="1" applyFill="1" applyAlignment="1">
      <alignment horizontal="center" vertical="center" wrapText="1"/>
    </xf>
    <xf numFmtId="0" fontId="57" fillId="7" borderId="0" xfId="0" applyFont="1" applyFill="1" applyAlignment="1" applyProtection="1">
      <alignment vertical="center" shrinkToFit="1"/>
      <protection locked="0"/>
    </xf>
    <xf numFmtId="183" fontId="6" fillId="0" borderId="3" xfId="4" applyNumberFormat="1" applyFont="1" applyBorder="1" applyAlignment="1" applyProtection="1">
      <alignment horizontal="center" vertical="center"/>
      <protection locked="0"/>
    </xf>
    <xf numFmtId="0" fontId="63" fillId="7" borderId="10" xfId="0" applyFont="1" applyFill="1" applyBorder="1" applyAlignment="1">
      <alignment horizontal="center" vertical="center" shrinkToFit="1"/>
    </xf>
    <xf numFmtId="0" fontId="30" fillId="7" borderId="14" xfId="0" applyFont="1" applyFill="1" applyBorder="1">
      <alignment vertical="center"/>
    </xf>
    <xf numFmtId="0" fontId="30" fillId="7" borderId="10" xfId="0" applyFont="1" applyFill="1" applyBorder="1">
      <alignment vertical="center"/>
    </xf>
    <xf numFmtId="0" fontId="58" fillId="15" borderId="15" xfId="0" applyFont="1" applyFill="1" applyBorder="1">
      <alignment vertical="center"/>
    </xf>
    <xf numFmtId="0" fontId="74" fillId="7" borderId="0" xfId="0" applyFont="1" applyFill="1" applyAlignment="1">
      <alignment horizontal="left" vertical="center"/>
    </xf>
    <xf numFmtId="0" fontId="65" fillId="14" borderId="0" xfId="0" applyFont="1" applyFill="1" applyAlignment="1" applyProtection="1">
      <alignment horizontal="center" vertical="center" shrinkToFit="1"/>
      <protection locked="0"/>
    </xf>
    <xf numFmtId="0" fontId="57" fillId="7" borderId="0" xfId="0" applyFont="1" applyFill="1" applyAlignment="1">
      <alignment horizontal="left" vertical="top" wrapText="1"/>
    </xf>
    <xf numFmtId="0" fontId="57" fillId="7" borderId="0" xfId="0" applyFont="1" applyFill="1" applyAlignment="1">
      <alignment vertical="top" wrapText="1"/>
    </xf>
    <xf numFmtId="0" fontId="31" fillId="7" borderId="0" xfId="0" applyFont="1" applyFill="1" applyAlignment="1" applyProtection="1">
      <alignment vertical="center" shrinkToFit="1"/>
      <protection locked="0"/>
    </xf>
    <xf numFmtId="0" fontId="23" fillId="0" borderId="0" xfId="0" quotePrefix="1" applyFont="1" applyAlignment="1"/>
    <xf numFmtId="0" fontId="0" fillId="7" borderId="0" xfId="0" applyFill="1" applyAlignment="1">
      <alignment vertical="center" wrapText="1"/>
    </xf>
    <xf numFmtId="0" fontId="73" fillId="8" borderId="51" xfId="6" applyFont="1" applyFill="1" applyBorder="1" applyAlignment="1" applyProtection="1">
      <alignment vertical="top" wrapText="1"/>
      <protection locked="0"/>
    </xf>
    <xf numFmtId="0" fontId="73" fillId="8" borderId="35" xfId="6" applyFont="1" applyFill="1" applyBorder="1" applyAlignment="1" applyProtection="1">
      <alignment vertical="top" wrapText="1"/>
      <protection locked="0"/>
    </xf>
    <xf numFmtId="0" fontId="73" fillId="8" borderId="45" xfId="6" applyFont="1" applyFill="1" applyBorder="1" applyAlignment="1" applyProtection="1">
      <alignment vertical="top" wrapText="1"/>
      <protection locked="0"/>
    </xf>
    <xf numFmtId="0" fontId="57" fillId="7" borderId="0" xfId="0" applyFont="1" applyFill="1" applyAlignment="1">
      <alignment horizontal="left" vertical="top" wrapText="1"/>
    </xf>
    <xf numFmtId="0" fontId="57" fillId="7" borderId="0" xfId="0" applyFont="1" applyFill="1" applyAlignment="1">
      <alignment vertical="top" wrapText="1"/>
    </xf>
    <xf numFmtId="0" fontId="0" fillId="0" borderId="0" xfId="0" applyAlignment="1">
      <alignment vertical="center" wrapText="1"/>
    </xf>
    <xf numFmtId="0" fontId="60" fillId="8" borderId="14" xfId="0" applyFont="1" applyFill="1" applyBorder="1" applyAlignment="1">
      <alignment horizontal="center" vertical="center" wrapText="1"/>
    </xf>
    <xf numFmtId="0" fontId="58" fillId="8" borderId="10" xfId="0" applyFont="1" applyFill="1" applyBorder="1" applyAlignment="1">
      <alignment horizontal="center" vertical="center" wrapText="1"/>
    </xf>
    <xf numFmtId="0" fontId="58" fillId="8" borderId="11" xfId="0" applyFont="1" applyFill="1" applyBorder="1" applyAlignment="1">
      <alignment horizontal="center" vertical="center" wrapText="1"/>
    </xf>
    <xf numFmtId="0" fontId="71" fillId="0" borderId="14" xfId="0" applyFont="1" applyBorder="1">
      <alignment vertical="center"/>
    </xf>
    <xf numFmtId="0" fontId="71" fillId="0" borderId="10" xfId="0" applyFont="1" applyBorder="1">
      <alignment vertical="center"/>
    </xf>
    <xf numFmtId="0" fontId="71" fillId="0" borderId="11" xfId="0" applyFont="1" applyBorder="1">
      <alignment vertical="center"/>
    </xf>
    <xf numFmtId="0" fontId="63" fillId="8" borderId="14" xfId="0" applyFont="1"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65" fillId="14" borderId="0" xfId="0" applyFont="1" applyFill="1" applyAlignment="1" applyProtection="1">
      <alignment horizontal="center" vertical="center" shrinkToFit="1"/>
      <protection locked="0"/>
    </xf>
    <xf numFmtId="0" fontId="63" fillId="8" borderId="10" xfId="0" applyFont="1" applyFill="1" applyBorder="1" applyAlignment="1">
      <alignment horizontal="center" vertical="center"/>
    </xf>
    <xf numFmtId="0" fontId="63" fillId="8" borderId="11" xfId="0" applyFont="1" applyFill="1" applyBorder="1" applyAlignment="1">
      <alignment horizontal="center" vertical="center"/>
    </xf>
    <xf numFmtId="0" fontId="30" fillId="0" borderId="14" xfId="0" applyFont="1"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30" fillId="0" borderId="11" xfId="0" applyFont="1" applyBorder="1" applyAlignment="1" applyProtection="1">
      <alignment horizontal="left" vertical="center" shrinkToFit="1"/>
      <protection locked="0"/>
    </xf>
    <xf numFmtId="0" fontId="63" fillId="8" borderId="61" xfId="0" applyFont="1" applyFill="1" applyBorder="1" applyAlignment="1">
      <alignment horizontal="center" vertical="center" wrapText="1"/>
    </xf>
    <xf numFmtId="0" fontId="63" fillId="8" borderId="60" xfId="0" applyFont="1" applyFill="1" applyBorder="1" applyAlignment="1">
      <alignment horizontal="center" vertical="center" wrapText="1"/>
    </xf>
    <xf numFmtId="0" fontId="63" fillId="8" borderId="54" xfId="0" applyFont="1" applyFill="1" applyBorder="1" applyAlignment="1">
      <alignment horizontal="center" vertical="center" wrapText="1"/>
    </xf>
    <xf numFmtId="0" fontId="63" fillId="8" borderId="12" xfId="0" applyFont="1" applyFill="1" applyBorder="1" applyAlignment="1">
      <alignment horizontal="center" vertical="center" wrapText="1"/>
    </xf>
    <xf numFmtId="0" fontId="63" fillId="8" borderId="13" xfId="0" applyFont="1" applyFill="1" applyBorder="1" applyAlignment="1">
      <alignment horizontal="center" vertical="center" wrapText="1"/>
    </xf>
    <xf numFmtId="0" fontId="63" fillId="8" borderId="52" xfId="0" applyFont="1" applyFill="1" applyBorder="1" applyAlignment="1">
      <alignment horizontal="center" vertical="center" wrapText="1"/>
    </xf>
    <xf numFmtId="0" fontId="30" fillId="9" borderId="17" xfId="0" applyFont="1" applyFill="1" applyBorder="1" applyAlignment="1" applyProtection="1">
      <alignment horizontal="left" vertical="center" shrinkToFit="1"/>
      <protection locked="0"/>
    </xf>
    <xf numFmtId="0" fontId="30" fillId="9" borderId="85" xfId="0" applyFont="1" applyFill="1" applyBorder="1" applyAlignment="1" applyProtection="1">
      <alignment horizontal="left" vertical="center" shrinkToFit="1"/>
      <protection locked="0"/>
    </xf>
    <xf numFmtId="0" fontId="30" fillId="9" borderId="13" xfId="0" applyFont="1" applyFill="1" applyBorder="1" applyAlignment="1" applyProtection="1">
      <alignment horizontal="left" vertical="center" shrinkToFit="1"/>
      <protection locked="0"/>
    </xf>
    <xf numFmtId="0" fontId="30" fillId="9" borderId="52" xfId="0" applyFont="1" applyFill="1" applyBorder="1" applyAlignment="1" applyProtection="1">
      <alignment horizontal="left" vertical="center" shrinkToFit="1"/>
      <protection locked="0"/>
    </xf>
    <xf numFmtId="0" fontId="63" fillId="8" borderId="2" xfId="0" applyFont="1" applyFill="1" applyBorder="1" applyAlignment="1">
      <alignment horizontal="center" vertical="center" shrinkToFit="1"/>
    </xf>
    <xf numFmtId="0" fontId="60" fillId="8" borderId="2" xfId="0" applyFont="1" applyFill="1" applyBorder="1" applyAlignment="1" applyProtection="1">
      <alignment horizontal="center" vertical="center" shrinkToFit="1"/>
      <protection locked="0"/>
    </xf>
    <xf numFmtId="0" fontId="63" fillId="8" borderId="2" xfId="0" applyFont="1" applyFill="1" applyBorder="1" applyAlignment="1">
      <alignment horizontal="center" vertical="center" wrapText="1" shrinkToFit="1"/>
    </xf>
    <xf numFmtId="0" fontId="30" fillId="9" borderId="2" xfId="0" applyFont="1" applyFill="1" applyBorder="1" applyAlignment="1" applyProtection="1">
      <alignment horizontal="left" vertical="center" shrinkToFit="1"/>
      <protection locked="0"/>
    </xf>
    <xf numFmtId="0" fontId="30" fillId="2" borderId="0" xfId="0" applyFont="1" applyFill="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30" fillId="9" borderId="61" xfId="0" applyFont="1" applyFill="1" applyBorder="1" applyAlignment="1" applyProtection="1">
      <alignment horizontal="center" vertical="center"/>
      <protection locked="0"/>
    </xf>
    <xf numFmtId="0" fontId="0" fillId="0" borderId="54" xfId="0" applyBorder="1" applyAlignment="1">
      <alignment horizontal="center" vertical="center"/>
    </xf>
    <xf numFmtId="0" fontId="0" fillId="0" borderId="12" xfId="0" applyBorder="1" applyAlignment="1">
      <alignment horizontal="center" vertical="center"/>
    </xf>
    <xf numFmtId="0" fontId="0" fillId="0" borderId="52" xfId="0" applyBorder="1" applyAlignment="1">
      <alignment horizontal="center" vertical="center"/>
    </xf>
    <xf numFmtId="0" fontId="30" fillId="7" borderId="6" xfId="0" applyFont="1" applyFill="1" applyBorder="1" applyAlignment="1">
      <alignment horizontal="center" vertical="center"/>
    </xf>
    <xf numFmtId="0" fontId="0" fillId="0" borderId="6" xfId="0" applyBorder="1" applyAlignment="1">
      <alignment horizontal="center" vertical="center"/>
    </xf>
    <xf numFmtId="0" fontId="30" fillId="7" borderId="0" xfId="0" applyFont="1" applyFill="1" applyAlignment="1">
      <alignment horizontal="center" vertical="center"/>
    </xf>
    <xf numFmtId="0" fontId="30" fillId="9" borderId="54" xfId="0" applyFont="1" applyFill="1" applyBorder="1" applyAlignment="1" applyProtection="1">
      <alignment horizontal="center" vertical="center"/>
      <protection locked="0"/>
    </xf>
    <xf numFmtId="0" fontId="30" fillId="9" borderId="12" xfId="0" applyFont="1" applyFill="1" applyBorder="1" applyAlignment="1" applyProtection="1">
      <alignment horizontal="center" vertical="center"/>
      <protection locked="0"/>
    </xf>
    <xf numFmtId="0" fontId="30" fillId="9" borderId="52" xfId="0" applyFont="1" applyFill="1" applyBorder="1" applyAlignment="1" applyProtection="1">
      <alignment horizontal="center" vertical="center"/>
      <protection locked="0"/>
    </xf>
    <xf numFmtId="0" fontId="72" fillId="2" borderId="60" xfId="0" applyFont="1" applyFill="1" applyBorder="1" applyAlignment="1">
      <alignment horizontal="center" vertical="center" wrapText="1"/>
    </xf>
    <xf numFmtId="0" fontId="0" fillId="0" borderId="60" xfId="0" applyBorder="1" applyAlignment="1">
      <alignment horizontal="center" vertical="center"/>
    </xf>
    <xf numFmtId="0" fontId="0" fillId="0" borderId="13" xfId="0" applyBorder="1" applyAlignment="1">
      <alignment horizontal="center" vertical="center"/>
    </xf>
    <xf numFmtId="0" fontId="31" fillId="7" borderId="0" xfId="0" applyFont="1" applyFill="1" applyAlignment="1" applyProtection="1">
      <alignment vertical="center" shrinkToFit="1"/>
      <protection locked="0"/>
    </xf>
    <xf numFmtId="0" fontId="0" fillId="0" borderId="0" xfId="0" applyAlignment="1">
      <alignment vertical="center" shrinkToFit="1"/>
    </xf>
    <xf numFmtId="0" fontId="30" fillId="8" borderId="84" xfId="0" applyFont="1" applyFill="1" applyBorder="1" applyAlignment="1">
      <alignment horizontal="center" vertical="center"/>
    </xf>
    <xf numFmtId="0" fontId="30" fillId="8" borderId="83" xfId="0" applyFont="1" applyFill="1" applyBorder="1" applyAlignment="1">
      <alignment horizontal="center" vertical="center"/>
    </xf>
    <xf numFmtId="0" fontId="30" fillId="9" borderId="84" xfId="0" applyFont="1" applyFill="1" applyBorder="1" applyProtection="1">
      <alignment vertical="center"/>
      <protection locked="0"/>
    </xf>
    <xf numFmtId="0" fontId="30" fillId="9" borderId="82" xfId="0" applyFont="1" applyFill="1" applyBorder="1" applyProtection="1">
      <alignment vertical="center"/>
      <protection locked="0"/>
    </xf>
    <xf numFmtId="0" fontId="30" fillId="9" borderId="83" xfId="0" applyFont="1" applyFill="1" applyBorder="1" applyProtection="1">
      <alignment vertical="center"/>
      <protection locked="0"/>
    </xf>
    <xf numFmtId="0" fontId="30" fillId="0" borderId="84" xfId="0" applyFont="1" applyBorder="1" applyAlignment="1" applyProtection="1">
      <alignment horizontal="center" vertical="center"/>
      <protection locked="0"/>
    </xf>
    <xf numFmtId="0" fontId="30" fillId="0" borderId="82" xfId="0" applyFont="1" applyBorder="1" applyAlignment="1" applyProtection="1">
      <alignment horizontal="center" vertical="center"/>
      <protection locked="0"/>
    </xf>
    <xf numFmtId="0" fontId="30" fillId="0" borderId="83" xfId="0" applyFont="1" applyBorder="1" applyAlignment="1" applyProtection="1">
      <alignment horizontal="center" vertical="center"/>
      <protection locked="0"/>
    </xf>
    <xf numFmtId="0" fontId="30" fillId="8" borderId="84" xfId="0" applyFont="1" applyFill="1" applyBorder="1" applyAlignment="1">
      <alignment horizontal="center" vertical="center" shrinkToFit="1"/>
    </xf>
    <xf numFmtId="0" fontId="30" fillId="8" borderId="82" xfId="0" applyFont="1" applyFill="1" applyBorder="1" applyAlignment="1">
      <alignment horizontal="center" vertical="center" shrinkToFit="1"/>
    </xf>
    <xf numFmtId="0" fontId="30" fillId="8" borderId="18" xfId="0" applyFont="1" applyFill="1" applyBorder="1" applyAlignment="1">
      <alignment horizontal="center" vertical="center" shrinkToFit="1"/>
    </xf>
    <xf numFmtId="0" fontId="56" fillId="7" borderId="0" xfId="0" applyFont="1" applyFill="1" applyAlignment="1">
      <alignment horizontal="center" vertical="center"/>
    </xf>
    <xf numFmtId="0" fontId="6" fillId="14" borderId="0" xfId="4" applyFont="1" applyFill="1" applyAlignment="1">
      <alignment horizontal="center" vertical="center"/>
    </xf>
    <xf numFmtId="0" fontId="6" fillId="0" borderId="14" xfId="4" quotePrefix="1" applyFont="1" applyBorder="1" applyProtection="1">
      <alignment vertical="center"/>
      <protection locked="0"/>
    </xf>
    <xf numFmtId="0" fontId="6" fillId="0" borderId="10" xfId="4" quotePrefix="1" applyFont="1" applyBorder="1" applyProtection="1">
      <alignment vertical="center"/>
      <protection locked="0"/>
    </xf>
    <xf numFmtId="0" fontId="6" fillId="0" borderId="11" xfId="4" quotePrefix="1" applyFont="1" applyBorder="1" applyProtection="1">
      <alignment vertical="center"/>
      <protection locked="0"/>
    </xf>
    <xf numFmtId="0" fontId="7" fillId="3" borderId="2" xfId="0" applyFont="1" applyFill="1" applyBorder="1" applyAlignment="1">
      <alignment horizontal="center" vertical="center"/>
    </xf>
    <xf numFmtId="0" fontId="6" fillId="8" borderId="14" xfId="4" quotePrefix="1" applyFont="1" applyFill="1" applyBorder="1">
      <alignment vertical="center"/>
    </xf>
    <xf numFmtId="0" fontId="6" fillId="8" borderId="10" xfId="4" quotePrefix="1" applyFont="1" applyFill="1" applyBorder="1">
      <alignment vertical="center"/>
    </xf>
    <xf numFmtId="0" fontId="6" fillId="8" borderId="11" xfId="4" quotePrefix="1" applyFont="1" applyFill="1" applyBorder="1">
      <alignment vertical="center"/>
    </xf>
    <xf numFmtId="0" fontId="6" fillId="0" borderId="14" xfId="4" quotePrefix="1" applyFont="1" applyBorder="1" applyAlignment="1" applyProtection="1">
      <alignment horizontal="left" vertical="center"/>
      <protection locked="0"/>
    </xf>
    <xf numFmtId="0" fontId="6" fillId="0" borderId="10" xfId="4" quotePrefix="1"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6" fillId="4" borderId="14" xfId="4" quotePrefix="1" applyFont="1" applyFill="1" applyBorder="1">
      <alignment vertical="center"/>
    </xf>
    <xf numFmtId="0" fontId="6" fillId="4" borderId="10" xfId="4" quotePrefix="1" applyFont="1" applyFill="1" applyBorder="1">
      <alignment vertical="center"/>
    </xf>
    <xf numFmtId="0" fontId="6" fillId="4" borderId="11" xfId="4" quotePrefix="1" applyFont="1" applyFill="1" applyBorder="1">
      <alignment vertical="center"/>
    </xf>
    <xf numFmtId="38" fontId="6" fillId="0" borderId="14" xfId="2" applyFont="1" applyFill="1" applyBorder="1" applyAlignment="1" applyProtection="1">
      <alignment horizontal="center" vertical="center" wrapText="1"/>
      <protection locked="0"/>
    </xf>
    <xf numFmtId="38" fontId="6" fillId="0" borderId="10" xfId="2" applyFont="1" applyFill="1" applyBorder="1" applyAlignment="1" applyProtection="1">
      <alignment horizontal="center" vertical="center" wrapText="1"/>
      <protection locked="0"/>
    </xf>
    <xf numFmtId="0" fontId="6" fillId="8" borderId="14" xfId="4" applyFont="1" applyFill="1" applyBorder="1" applyAlignment="1">
      <alignment vertical="center" wrapText="1"/>
    </xf>
    <xf numFmtId="0" fontId="6" fillId="8" borderId="10" xfId="4" applyFont="1" applyFill="1" applyBorder="1" applyAlignment="1">
      <alignment vertical="center" wrapText="1"/>
    </xf>
    <xf numFmtId="0" fontId="6" fillId="8" borderId="11" xfId="4" applyFont="1" applyFill="1" applyBorder="1" applyAlignment="1">
      <alignment vertical="center" wrapText="1"/>
    </xf>
    <xf numFmtId="0" fontId="0" fillId="0" borderId="10" xfId="0" applyBorder="1" applyProtection="1">
      <alignment vertical="center"/>
      <protection locked="0"/>
    </xf>
    <xf numFmtId="0" fontId="6" fillId="4" borderId="14" xfId="4" applyFont="1" applyFill="1" applyBorder="1" applyAlignment="1">
      <alignment vertical="center" wrapText="1"/>
    </xf>
    <xf numFmtId="0" fontId="6" fillId="4" borderId="10" xfId="4" applyFont="1" applyFill="1" applyBorder="1" applyAlignment="1">
      <alignment vertical="center" wrapText="1"/>
    </xf>
    <xf numFmtId="0" fontId="6" fillId="4" borderId="11" xfId="4" applyFont="1" applyFill="1" applyBorder="1" applyAlignment="1">
      <alignment vertical="center" wrapText="1"/>
    </xf>
    <xf numFmtId="0" fontId="6" fillId="8" borderId="14" xfId="4" applyFont="1" applyFill="1" applyBorder="1">
      <alignment vertical="center"/>
    </xf>
    <xf numFmtId="0" fontId="6" fillId="8" borderId="10" xfId="4" applyFont="1" applyFill="1" applyBorder="1">
      <alignment vertical="center"/>
    </xf>
    <xf numFmtId="0" fontId="6" fillId="8" borderId="11" xfId="4" applyFont="1" applyFill="1" applyBorder="1">
      <alignment vertical="center"/>
    </xf>
    <xf numFmtId="0" fontId="7" fillId="3" borderId="2" xfId="0" quotePrefix="1" applyFont="1" applyFill="1" applyBorder="1" applyAlignment="1">
      <alignment horizontal="center" vertical="center"/>
    </xf>
    <xf numFmtId="0" fontId="6" fillId="8" borderId="14" xfId="4" applyFont="1" applyFill="1" applyBorder="1" applyAlignment="1">
      <alignment horizontal="center" vertical="center"/>
    </xf>
    <xf numFmtId="0" fontId="6" fillId="8" borderId="10" xfId="4" applyFont="1" applyFill="1" applyBorder="1" applyAlignment="1">
      <alignment horizontal="center" vertical="center"/>
    </xf>
    <xf numFmtId="0" fontId="34" fillId="8" borderId="10" xfId="0" applyFont="1" applyFill="1" applyBorder="1" applyAlignment="1">
      <alignment horizontal="center" vertical="center"/>
    </xf>
    <xf numFmtId="0" fontId="34" fillId="8" borderId="11" xfId="0" applyFont="1" applyFill="1" applyBorder="1" applyAlignment="1">
      <alignment horizontal="center" vertical="center"/>
    </xf>
    <xf numFmtId="0" fontId="6" fillId="4" borderId="14" xfId="4" applyFont="1" applyFill="1" applyBorder="1">
      <alignment vertical="center"/>
    </xf>
    <xf numFmtId="0" fontId="6" fillId="4" borderId="10" xfId="4" applyFont="1" applyFill="1" applyBorder="1">
      <alignment vertical="center"/>
    </xf>
    <xf numFmtId="0" fontId="6" fillId="4" borderId="11" xfId="4" applyFont="1" applyFill="1" applyBorder="1">
      <alignment vertical="center"/>
    </xf>
    <xf numFmtId="0" fontId="6" fillId="4" borderId="14" xfId="4" applyFont="1" applyFill="1" applyBorder="1" applyAlignment="1">
      <alignment horizontal="center" vertical="center"/>
    </xf>
    <xf numFmtId="0" fontId="6" fillId="4" borderId="10" xfId="4" applyFont="1" applyFill="1" applyBorder="1" applyAlignment="1">
      <alignment horizontal="center" vertical="center"/>
    </xf>
    <xf numFmtId="0" fontId="6" fillId="4" borderId="11" xfId="4" applyFont="1" applyFill="1" applyBorder="1" applyAlignment="1">
      <alignment horizontal="center" vertical="center"/>
    </xf>
    <xf numFmtId="40" fontId="6" fillId="0" borderId="14" xfId="2" applyNumberFormat="1" applyFont="1" applyFill="1" applyBorder="1" applyAlignment="1" applyProtection="1">
      <alignment horizontal="center" vertical="center" wrapText="1"/>
      <protection locked="0"/>
    </xf>
    <xf numFmtId="40" fontId="6" fillId="0" borderId="46" xfId="2" applyNumberFormat="1" applyFont="1" applyFill="1" applyBorder="1" applyAlignment="1" applyProtection="1">
      <alignment horizontal="center" vertical="center" wrapText="1"/>
      <protection locked="0"/>
    </xf>
    <xf numFmtId="40" fontId="6" fillId="0" borderId="10" xfId="2" applyNumberFormat="1" applyFont="1" applyFill="1" applyBorder="1" applyAlignment="1" applyProtection="1">
      <alignment horizontal="center" vertical="center" wrapText="1"/>
      <protection locked="0"/>
    </xf>
    <xf numFmtId="0" fontId="6" fillId="10" borderId="14" xfId="4" applyFont="1" applyFill="1" applyBorder="1" applyAlignment="1" applyProtection="1">
      <alignment horizontal="center" vertical="center"/>
      <protection locked="0"/>
    </xf>
    <xf numFmtId="0" fontId="6" fillId="10" borderId="10" xfId="4" applyFont="1" applyFill="1" applyBorder="1" applyAlignment="1" applyProtection="1">
      <alignment horizontal="center" vertical="center"/>
      <protection locked="0"/>
    </xf>
    <xf numFmtId="0" fontId="7" fillId="4" borderId="60" xfId="4" applyFont="1" applyFill="1" applyBorder="1" applyAlignment="1">
      <alignment horizontal="center" vertical="center" wrapText="1"/>
    </xf>
    <xf numFmtId="0" fontId="7" fillId="4" borderId="54" xfId="4" applyFont="1" applyFill="1" applyBorder="1" applyAlignment="1">
      <alignment horizontal="center" vertical="center" wrapText="1"/>
    </xf>
    <xf numFmtId="0" fontId="7" fillId="4" borderId="13" xfId="4" applyFont="1" applyFill="1" applyBorder="1" applyAlignment="1">
      <alignment horizontal="center" vertical="center" wrapText="1"/>
    </xf>
    <xf numFmtId="0" fontId="7" fillId="4" borderId="52" xfId="4" applyFont="1" applyFill="1" applyBorder="1" applyAlignment="1">
      <alignment horizontal="center" vertical="center" wrapText="1"/>
    </xf>
    <xf numFmtId="0" fontId="6" fillId="8" borderId="3" xfId="4" applyFont="1" applyFill="1" applyBorder="1" applyAlignment="1">
      <alignment horizontal="center" vertical="center" wrapText="1"/>
    </xf>
    <xf numFmtId="0" fontId="6" fillId="8" borderId="15" xfId="4" applyFont="1" applyFill="1" applyBorder="1" applyAlignment="1">
      <alignment horizontal="center" vertical="center" wrapText="1"/>
    </xf>
    <xf numFmtId="0" fontId="6" fillId="12" borderId="3" xfId="4" applyFont="1" applyFill="1" applyBorder="1" applyAlignment="1" applyProtection="1">
      <alignment horizontal="center" vertical="center" wrapText="1"/>
      <protection locked="0"/>
    </xf>
    <xf numFmtId="0" fontId="6" fillId="12" borderId="15" xfId="4" applyFont="1" applyFill="1" applyBorder="1" applyAlignment="1" applyProtection="1">
      <alignment horizontal="center" vertical="center" wrapText="1"/>
      <protection locked="0"/>
    </xf>
    <xf numFmtId="0" fontId="7" fillId="4" borderId="3" xfId="4" applyFont="1" applyFill="1" applyBorder="1" applyAlignment="1">
      <alignment horizontal="center" vertical="center" wrapText="1"/>
    </xf>
    <xf numFmtId="0" fontId="7" fillId="4" borderId="15" xfId="4" applyFont="1" applyFill="1" applyBorder="1" applyAlignment="1">
      <alignment horizontal="center" vertical="center" wrapText="1"/>
    </xf>
    <xf numFmtId="0" fontId="7" fillId="8" borderId="14" xfId="4" applyFont="1" applyFill="1" applyBorder="1" applyAlignment="1">
      <alignment horizontal="center" vertical="center" shrinkToFit="1"/>
    </xf>
    <xf numFmtId="0" fontId="7" fillId="8" borderId="11" xfId="4" applyFont="1" applyFill="1" applyBorder="1" applyAlignment="1">
      <alignment horizontal="center" vertical="center" shrinkToFit="1"/>
    </xf>
    <xf numFmtId="0" fontId="6" fillId="8" borderId="11" xfId="4" applyFont="1" applyFill="1" applyBorder="1" applyAlignment="1">
      <alignment horizontal="center" vertical="center"/>
    </xf>
    <xf numFmtId="0" fontId="6" fillId="8" borderId="61" xfId="4" applyFont="1" applyFill="1" applyBorder="1" applyAlignment="1">
      <alignment horizontal="center" vertical="center" wrapText="1"/>
    </xf>
    <xf numFmtId="0" fontId="6" fillId="8" borderId="60" xfId="4" applyFont="1" applyFill="1" applyBorder="1" applyAlignment="1">
      <alignment horizontal="center" vertical="center" wrapText="1"/>
    </xf>
    <xf numFmtId="0" fontId="6" fillId="8" borderId="54" xfId="4" applyFont="1" applyFill="1" applyBorder="1" applyAlignment="1">
      <alignment horizontal="center" vertical="center" wrapText="1"/>
    </xf>
    <xf numFmtId="0" fontId="6" fillId="8" borderId="12" xfId="4" applyFont="1" applyFill="1" applyBorder="1" applyAlignment="1">
      <alignment horizontal="center" vertical="center" wrapText="1"/>
    </xf>
    <xf numFmtId="0" fontId="6" fillId="8" borderId="13" xfId="4" applyFont="1" applyFill="1" applyBorder="1" applyAlignment="1">
      <alignment horizontal="center" vertical="center" wrapText="1"/>
    </xf>
    <xf numFmtId="0" fontId="6" fillId="8" borderId="52" xfId="4" applyFont="1" applyFill="1" applyBorder="1" applyAlignment="1">
      <alignment horizontal="center" vertical="center" wrapText="1"/>
    </xf>
    <xf numFmtId="0" fontId="7" fillId="4" borderId="61" xfId="4" applyFont="1" applyFill="1" applyBorder="1" applyAlignment="1">
      <alignment horizontal="center" vertical="center"/>
    </xf>
    <xf numFmtId="0" fontId="7" fillId="4" borderId="54" xfId="4" applyFont="1" applyFill="1" applyBorder="1" applyAlignment="1">
      <alignment horizontal="center" vertical="center"/>
    </xf>
    <xf numFmtId="0" fontId="7" fillId="4" borderId="9" xfId="4" applyFont="1" applyFill="1" applyBorder="1" applyAlignment="1">
      <alignment horizontal="center" vertical="center"/>
    </xf>
    <xf numFmtId="0" fontId="7" fillId="4" borderId="21" xfId="4" applyFont="1" applyFill="1" applyBorder="1" applyAlignment="1">
      <alignment horizontal="center" vertical="center"/>
    </xf>
    <xf numFmtId="0" fontId="7" fillId="4" borderId="12" xfId="4" applyFont="1" applyFill="1" applyBorder="1" applyAlignment="1">
      <alignment horizontal="center" vertical="center"/>
    </xf>
    <xf numFmtId="0" fontId="7" fillId="4" borderId="52" xfId="4" applyFont="1" applyFill="1" applyBorder="1" applyAlignment="1">
      <alignment horizontal="center" vertical="center"/>
    </xf>
    <xf numFmtId="0" fontId="7" fillId="4" borderId="14" xfId="4" applyFont="1" applyFill="1" applyBorder="1" applyAlignment="1">
      <alignment horizontal="center" vertical="center" wrapText="1"/>
    </xf>
    <xf numFmtId="0" fontId="7" fillId="4" borderId="11" xfId="4" applyFont="1" applyFill="1" applyBorder="1" applyAlignment="1">
      <alignment horizontal="center" vertical="center" wrapText="1"/>
    </xf>
    <xf numFmtId="0" fontId="7" fillId="8" borderId="23" xfId="4" applyFont="1" applyFill="1" applyBorder="1" applyAlignment="1">
      <alignment horizontal="center" vertical="center"/>
    </xf>
    <xf numFmtId="0" fontId="7" fillId="8" borderId="24" xfId="4" applyFont="1" applyFill="1" applyBorder="1" applyAlignment="1">
      <alignment horizontal="center" vertical="center"/>
    </xf>
    <xf numFmtId="0" fontId="7" fillId="8" borderId="61" xfId="4" applyFont="1" applyFill="1" applyBorder="1" applyAlignment="1">
      <alignment horizontal="center" vertical="center"/>
    </xf>
    <xf numFmtId="0" fontId="7" fillId="8" borderId="54" xfId="4" applyFont="1" applyFill="1" applyBorder="1" applyAlignment="1">
      <alignment horizontal="center" vertical="center"/>
    </xf>
    <xf numFmtId="0" fontId="7" fillId="8" borderId="9" xfId="4" applyFont="1" applyFill="1" applyBorder="1" applyAlignment="1">
      <alignment horizontal="center" vertical="center"/>
    </xf>
    <xf numFmtId="0" fontId="7" fillId="8" borderId="21" xfId="4" applyFont="1" applyFill="1" applyBorder="1" applyAlignment="1">
      <alignment horizontal="center" vertical="center"/>
    </xf>
    <xf numFmtId="0" fontId="7" fillId="8" borderId="12" xfId="4" applyFont="1" applyFill="1" applyBorder="1" applyAlignment="1">
      <alignment horizontal="center" vertical="center"/>
    </xf>
    <xf numFmtId="0" fontId="7" fillId="8" borderId="52" xfId="4" applyFont="1" applyFill="1" applyBorder="1" applyAlignment="1">
      <alignment horizontal="center" vertical="center"/>
    </xf>
    <xf numFmtId="0" fontId="7" fillId="8" borderId="12" xfId="4" applyFont="1" applyFill="1" applyBorder="1" applyAlignment="1">
      <alignment vertical="center" shrinkToFit="1"/>
    </xf>
    <xf numFmtId="0" fontId="7" fillId="8" borderId="13" xfId="4" applyFont="1" applyFill="1" applyBorder="1" applyAlignment="1">
      <alignment vertical="center" shrinkToFit="1"/>
    </xf>
    <xf numFmtId="0" fontId="7" fillId="8" borderId="52" xfId="4" applyFont="1" applyFill="1" applyBorder="1" applyAlignment="1">
      <alignment vertical="center" shrinkToFit="1"/>
    </xf>
    <xf numFmtId="0" fontId="7" fillId="4" borderId="14" xfId="4" applyFont="1" applyFill="1" applyBorder="1" applyAlignment="1">
      <alignment vertical="center" shrinkToFit="1"/>
    </xf>
    <xf numFmtId="0" fontId="7" fillId="4" borderId="10" xfId="4" applyFont="1" applyFill="1" applyBorder="1" applyAlignment="1">
      <alignment vertical="center" shrinkToFit="1"/>
    </xf>
    <xf numFmtId="0" fontId="7" fillId="4" borderId="11" xfId="4" applyFont="1" applyFill="1" applyBorder="1" applyAlignment="1">
      <alignment vertical="center" shrinkToFit="1"/>
    </xf>
    <xf numFmtId="0" fontId="7" fillId="8" borderId="14" xfId="4" applyFont="1" applyFill="1" applyBorder="1" applyAlignment="1">
      <alignment vertical="center" shrinkToFit="1"/>
    </xf>
    <xf numFmtId="0" fontId="7" fillId="8" borderId="10" xfId="4" applyFont="1" applyFill="1" applyBorder="1" applyAlignment="1">
      <alignment vertical="center" shrinkToFit="1"/>
    </xf>
    <xf numFmtId="0" fontId="7" fillId="8" borderId="11" xfId="4" applyFont="1" applyFill="1" applyBorder="1" applyAlignment="1">
      <alignment vertical="center" shrinkToFit="1"/>
    </xf>
    <xf numFmtId="0" fontId="7" fillId="0" borderId="3" xfId="4" applyFont="1" applyBorder="1" applyAlignment="1" applyProtection="1">
      <alignment horizontal="center" vertical="center" wrapText="1"/>
      <protection locked="0"/>
    </xf>
    <xf numFmtId="0" fontId="7" fillId="0" borderId="15" xfId="4" applyFont="1" applyBorder="1" applyAlignment="1" applyProtection="1">
      <alignment horizontal="center" vertical="center" wrapText="1"/>
      <protection locked="0"/>
    </xf>
    <xf numFmtId="0" fontId="7" fillId="0" borderId="61" xfId="4" applyFont="1" applyBorder="1" applyAlignment="1" applyProtection="1">
      <alignment horizontal="center" vertical="center" wrapText="1"/>
      <protection locked="0"/>
    </xf>
    <xf numFmtId="0" fontId="7" fillId="0" borderId="12" xfId="4" applyFont="1" applyBorder="1" applyAlignment="1" applyProtection="1">
      <alignment horizontal="center" vertical="center" wrapText="1"/>
      <protection locked="0"/>
    </xf>
    <xf numFmtId="0" fontId="7" fillId="10" borderId="21" xfId="4" applyFont="1" applyFill="1" applyBorder="1" applyAlignment="1" applyProtection="1">
      <alignment horizontal="center" vertical="center" wrapText="1"/>
      <protection locked="0"/>
    </xf>
    <xf numFmtId="0" fontId="7" fillId="4" borderId="14" xfId="4" applyFont="1" applyFill="1" applyBorder="1" applyAlignment="1">
      <alignment horizontal="center" vertical="center"/>
    </xf>
    <xf numFmtId="0" fontId="7" fillId="4" borderId="11" xfId="4" applyFont="1" applyFill="1" applyBorder="1" applyAlignment="1">
      <alignment horizontal="center" vertical="center"/>
    </xf>
    <xf numFmtId="0" fontId="7" fillId="13" borderId="2" xfId="4" applyFont="1" applyFill="1" applyBorder="1" applyAlignment="1">
      <alignment horizontal="center" vertical="center"/>
    </xf>
    <xf numFmtId="0" fontId="7" fillId="8" borderId="43" xfId="4" applyFont="1" applyFill="1" applyBorder="1" applyAlignment="1">
      <alignment horizontal="center" vertical="center"/>
    </xf>
    <xf numFmtId="178" fontId="6" fillId="0" borderId="65" xfId="4" applyNumberFormat="1" applyFont="1" applyBorder="1" applyAlignment="1" applyProtection="1">
      <alignment horizontal="center" vertical="center"/>
      <protection locked="0"/>
    </xf>
    <xf numFmtId="178" fontId="6" fillId="0" borderId="66" xfId="4" applyNumberFormat="1" applyFont="1" applyBorder="1" applyAlignment="1" applyProtection="1">
      <alignment horizontal="center" vertical="center"/>
      <protection locked="0"/>
    </xf>
    <xf numFmtId="178" fontId="6" fillId="0" borderId="32" xfId="4" applyNumberFormat="1" applyFont="1" applyBorder="1" applyAlignment="1" applyProtection="1">
      <alignment horizontal="center" vertical="center"/>
      <protection locked="0"/>
    </xf>
    <xf numFmtId="0" fontId="6" fillId="8" borderId="25" xfId="4" applyFont="1" applyFill="1" applyBorder="1" applyAlignment="1">
      <alignment horizontal="center" vertical="center" wrapText="1"/>
    </xf>
    <xf numFmtId="0" fontId="6" fillId="8" borderId="37" xfId="4" applyFont="1" applyFill="1" applyBorder="1" applyAlignment="1">
      <alignment horizontal="center" vertical="center" wrapText="1"/>
    </xf>
    <xf numFmtId="0" fontId="6" fillId="8" borderId="28" xfId="4" applyFont="1" applyFill="1" applyBorder="1" applyAlignment="1">
      <alignment horizontal="center" vertical="center" wrapText="1"/>
    </xf>
    <xf numFmtId="0" fontId="42" fillId="8" borderId="27" xfId="4" applyFont="1" applyFill="1" applyBorder="1" applyAlignment="1">
      <alignment horizontal="center" vertical="center"/>
    </xf>
    <xf numFmtId="0" fontId="0" fillId="8" borderId="30" xfId="0" applyFill="1" applyBorder="1" applyAlignment="1">
      <alignment horizontal="center" vertical="center"/>
    </xf>
    <xf numFmtId="0" fontId="42" fillId="2" borderId="49" xfId="4" applyFont="1" applyFill="1" applyBorder="1">
      <alignment vertical="center"/>
    </xf>
    <xf numFmtId="0" fontId="0" fillId="0" borderId="49" xfId="0" applyBorder="1">
      <alignment vertical="center"/>
    </xf>
    <xf numFmtId="0" fontId="42" fillId="7" borderId="0" xfId="4" applyFont="1" applyFill="1">
      <alignment vertical="center"/>
    </xf>
    <xf numFmtId="0" fontId="0" fillId="7" borderId="0" xfId="0" applyFill="1">
      <alignment vertical="center"/>
    </xf>
    <xf numFmtId="0" fontId="7" fillId="10" borderId="0" xfId="4" applyFont="1" applyFill="1" applyAlignment="1">
      <alignment horizontal="center" vertical="center"/>
    </xf>
    <xf numFmtId="0" fontId="34" fillId="10" borderId="0" xfId="0" applyFont="1" applyFill="1" applyAlignment="1">
      <alignment horizontal="center" vertical="center"/>
    </xf>
    <xf numFmtId="49" fontId="42" fillId="0" borderId="10" xfId="4" applyNumberFormat="1" applyFont="1" applyBorder="1" applyAlignment="1" applyProtection="1">
      <alignment horizontal="center" vertical="center"/>
      <protection locked="0"/>
    </xf>
    <xf numFmtId="49" fontId="42" fillId="0" borderId="70" xfId="4" applyNumberFormat="1" applyFont="1" applyBorder="1" applyAlignment="1" applyProtection="1">
      <alignment horizontal="center" vertical="center"/>
      <protection locked="0"/>
    </xf>
    <xf numFmtId="0" fontId="6" fillId="0" borderId="51" xfId="4" applyFont="1" applyBorder="1" applyAlignment="1" applyProtection="1">
      <alignment horizontal="left" vertical="center"/>
      <protection locked="0"/>
    </xf>
    <xf numFmtId="0" fontId="6" fillId="0" borderId="35" xfId="4" applyFont="1" applyBorder="1" applyAlignment="1" applyProtection="1">
      <alignment horizontal="left" vertical="center"/>
      <protection locked="0"/>
    </xf>
    <xf numFmtId="0" fontId="6" fillId="0" borderId="74" xfId="4" applyFont="1" applyBorder="1" applyAlignment="1" applyProtection="1">
      <alignment horizontal="left" vertical="center"/>
      <protection locked="0"/>
    </xf>
    <xf numFmtId="0" fontId="6" fillId="0" borderId="60" xfId="4" applyFont="1" applyBorder="1" applyAlignment="1" applyProtection="1">
      <alignment horizontal="left" vertical="center"/>
      <protection locked="0"/>
    </xf>
    <xf numFmtId="0" fontId="6" fillId="0" borderId="49" xfId="4" applyFont="1" applyBorder="1" applyAlignment="1" applyProtection="1">
      <alignment horizontal="left" vertical="center"/>
      <protection locked="0"/>
    </xf>
    <xf numFmtId="0" fontId="6" fillId="0" borderId="0" xfId="4" applyFont="1" applyAlignment="1" applyProtection="1">
      <alignment horizontal="left" vertical="center"/>
      <protection locked="0"/>
    </xf>
    <xf numFmtId="178" fontId="6" fillId="0" borderId="9" xfId="4" applyNumberFormat="1" applyFont="1" applyBorder="1" applyAlignment="1" applyProtection="1">
      <alignment horizontal="center" vertical="center"/>
      <protection locked="0"/>
    </xf>
    <xf numFmtId="178" fontId="6" fillId="0" borderId="0" xfId="4" applyNumberFormat="1" applyFont="1" applyAlignment="1" applyProtection="1">
      <alignment horizontal="center" vertical="center"/>
      <protection locked="0"/>
    </xf>
    <xf numFmtId="178" fontId="6" fillId="0" borderId="21" xfId="4" applyNumberFormat="1" applyFont="1" applyBorder="1" applyAlignment="1" applyProtection="1">
      <alignment horizontal="center" vertical="center"/>
      <protection locked="0"/>
    </xf>
    <xf numFmtId="0" fontId="6" fillId="0" borderId="76" xfId="4" applyFont="1" applyBorder="1" applyAlignment="1" applyProtection="1">
      <alignment horizontal="left" vertical="center"/>
      <protection locked="0"/>
    </xf>
    <xf numFmtId="0" fontId="6" fillId="0" borderId="66" xfId="4" applyFont="1" applyBorder="1" applyAlignment="1" applyProtection="1">
      <alignment horizontal="left" vertical="center"/>
      <protection locked="0"/>
    </xf>
    <xf numFmtId="0" fontId="6" fillId="0" borderId="78" xfId="4" applyFont="1" applyBorder="1" applyAlignment="1" applyProtection="1">
      <alignment horizontal="left" vertical="center"/>
      <protection locked="0"/>
    </xf>
    <xf numFmtId="0" fontId="6" fillId="0" borderId="64" xfId="4" applyFont="1" applyBorder="1" applyAlignment="1" applyProtection="1">
      <alignment horizontal="left" vertical="center"/>
      <protection locked="0"/>
    </xf>
    <xf numFmtId="178" fontId="6" fillId="0" borderId="63" xfId="4" applyNumberFormat="1" applyFont="1" applyBorder="1" applyAlignment="1" applyProtection="1">
      <alignment horizontal="center" vertical="center"/>
      <protection locked="0"/>
    </xf>
    <xf numFmtId="178" fontId="6" fillId="0" borderId="64" xfId="4" applyNumberFormat="1" applyFont="1" applyBorder="1" applyAlignment="1" applyProtection="1">
      <alignment horizontal="center" vertical="center"/>
      <protection locked="0"/>
    </xf>
    <xf numFmtId="178" fontId="6" fillId="0" borderId="55" xfId="4" applyNumberFormat="1" applyFont="1" applyBorder="1" applyAlignment="1" applyProtection="1">
      <alignment horizontal="center" vertical="center"/>
      <protection locked="0"/>
    </xf>
    <xf numFmtId="0" fontId="6" fillId="0" borderId="80" xfId="4" applyFont="1" applyBorder="1" applyAlignment="1" applyProtection="1">
      <alignment horizontal="left" vertical="center"/>
      <protection locked="0"/>
    </xf>
    <xf numFmtId="0" fontId="6" fillId="0" borderId="45" xfId="4" applyFont="1" applyBorder="1" applyAlignment="1" applyProtection="1">
      <alignment horizontal="left" vertical="center"/>
      <protection locked="0"/>
    </xf>
    <xf numFmtId="178" fontId="6" fillId="0" borderId="80" xfId="4" applyNumberFormat="1" applyFont="1" applyBorder="1" applyAlignment="1" applyProtection="1">
      <alignment horizontal="center" vertical="center"/>
      <protection locked="0"/>
    </xf>
    <xf numFmtId="178" fontId="6" fillId="0" borderId="35" xfId="4" applyNumberFormat="1" applyFont="1" applyBorder="1" applyAlignment="1" applyProtection="1">
      <alignment horizontal="center" vertical="center"/>
      <protection locked="0"/>
    </xf>
    <xf numFmtId="178" fontId="6" fillId="0" borderId="57" xfId="4" applyNumberFormat="1" applyFont="1" applyBorder="1" applyAlignment="1" applyProtection="1">
      <alignment horizontal="center" vertical="center"/>
      <protection locked="0"/>
    </xf>
    <xf numFmtId="0" fontId="9" fillId="5" borderId="0" xfId="4" applyFont="1" applyFill="1" applyAlignment="1">
      <alignment horizontal="center" vertical="center"/>
    </xf>
    <xf numFmtId="0" fontId="6" fillId="8" borderId="72" xfId="4" applyFont="1" applyFill="1" applyBorder="1" applyAlignment="1">
      <alignment horizontal="center" vertical="center"/>
    </xf>
    <xf numFmtId="0" fontId="6" fillId="8" borderId="25" xfId="4" applyFont="1" applyFill="1" applyBorder="1" applyAlignment="1">
      <alignment horizontal="center" vertical="center"/>
    </xf>
    <xf numFmtId="0" fontId="6" fillId="0" borderId="65" xfId="4" applyFont="1" applyBorder="1" applyAlignment="1" applyProtection="1">
      <alignment horizontal="left" vertical="center"/>
      <protection locked="0"/>
    </xf>
    <xf numFmtId="0" fontId="6" fillId="0" borderId="77" xfId="4" applyFont="1" applyBorder="1" applyAlignment="1" applyProtection="1">
      <alignment horizontal="left" vertical="center"/>
      <protection locked="0"/>
    </xf>
    <xf numFmtId="0" fontId="42" fillId="0" borderId="26" xfId="4" applyFont="1" applyBorder="1" applyAlignment="1" applyProtection="1">
      <alignment horizontal="center" vertical="center"/>
      <protection locked="0"/>
    </xf>
    <xf numFmtId="0" fontId="42" fillId="0" borderId="67" xfId="4" applyFont="1" applyBorder="1" applyAlignment="1" applyProtection="1">
      <alignment horizontal="center" vertical="center"/>
      <protection locked="0"/>
    </xf>
    <xf numFmtId="0" fontId="42" fillId="0" borderId="25" xfId="4" applyFont="1" applyBorder="1" applyAlignment="1" applyProtection="1">
      <alignment horizontal="center" vertical="center"/>
      <protection locked="0"/>
    </xf>
    <xf numFmtId="0" fontId="42" fillId="0" borderId="37" xfId="4" applyFont="1" applyBorder="1" applyAlignment="1" applyProtection="1">
      <alignment horizontal="center" vertical="center"/>
      <protection locked="0"/>
    </xf>
    <xf numFmtId="0" fontId="42" fillId="0" borderId="14" xfId="4" applyFont="1" applyBorder="1" applyAlignment="1" applyProtection="1">
      <alignment horizontal="center" vertical="center"/>
      <protection locked="0"/>
    </xf>
    <xf numFmtId="0" fontId="42" fillId="0" borderId="10" xfId="4" applyFont="1" applyBorder="1" applyAlignment="1" applyProtection="1">
      <alignment horizontal="center" vertical="center"/>
      <protection locked="0"/>
    </xf>
    <xf numFmtId="0" fontId="42" fillId="0" borderId="69" xfId="4" applyFont="1" applyBorder="1" applyAlignment="1" applyProtection="1">
      <alignment horizontal="center" vertical="center"/>
      <protection locked="0"/>
    </xf>
    <xf numFmtId="0" fontId="42" fillId="0" borderId="53" xfId="4" applyFont="1" applyBorder="1" applyAlignment="1" applyProtection="1">
      <alignment horizontal="center" vertical="center"/>
      <protection locked="0"/>
    </xf>
    <xf numFmtId="178" fontId="6" fillId="0" borderId="61" xfId="4" applyNumberFormat="1" applyFont="1" applyBorder="1" applyAlignment="1" applyProtection="1">
      <alignment horizontal="center" vertical="center"/>
      <protection locked="0"/>
    </xf>
    <xf numFmtId="178" fontId="6" fillId="0" borderId="60" xfId="4" applyNumberFormat="1" applyFont="1" applyBorder="1" applyAlignment="1" applyProtection="1">
      <alignment horizontal="center" vertical="center"/>
      <protection locked="0"/>
    </xf>
    <xf numFmtId="178" fontId="6" fillId="0" borderId="54" xfId="4" applyNumberFormat="1" applyFont="1" applyBorder="1" applyAlignment="1" applyProtection="1">
      <alignment horizontal="center" vertical="center"/>
      <protection locked="0"/>
    </xf>
    <xf numFmtId="0" fontId="42" fillId="8" borderId="67" xfId="4" applyFont="1" applyFill="1" applyBorder="1" applyAlignment="1" applyProtection="1">
      <alignment horizontal="left" vertical="center"/>
      <protection locked="0"/>
    </xf>
    <xf numFmtId="0" fontId="42" fillId="8" borderId="68" xfId="4" applyFont="1" applyFill="1" applyBorder="1" applyAlignment="1" applyProtection="1">
      <alignment horizontal="left" vertical="center"/>
      <protection locked="0"/>
    </xf>
    <xf numFmtId="0" fontId="6" fillId="0" borderId="9" xfId="4" applyFont="1" applyBorder="1" applyAlignment="1" applyProtection="1">
      <alignment horizontal="left" vertical="center"/>
      <protection locked="0"/>
    </xf>
    <xf numFmtId="0" fontId="6" fillId="0" borderId="50" xfId="4" applyFont="1" applyBorder="1" applyAlignment="1" applyProtection="1">
      <alignment horizontal="left" vertical="center"/>
      <protection locked="0"/>
    </xf>
    <xf numFmtId="0" fontId="9" fillId="6" borderId="0" xfId="4" applyFont="1" applyFill="1">
      <alignment vertical="center"/>
    </xf>
    <xf numFmtId="0" fontId="42" fillId="8" borderId="37" xfId="4" applyFont="1" applyFill="1" applyBorder="1" applyAlignment="1" applyProtection="1">
      <alignment horizontal="center" vertical="center"/>
      <protection locked="0"/>
    </xf>
    <xf numFmtId="0" fontId="42" fillId="8" borderId="40" xfId="4" applyFont="1" applyFill="1" applyBorder="1" applyAlignment="1" applyProtection="1">
      <alignment horizontal="center" vertical="center"/>
      <protection locked="0"/>
    </xf>
    <xf numFmtId="0" fontId="42" fillId="0" borderId="39" xfId="4" applyFont="1" applyBorder="1" applyAlignment="1" applyProtection="1">
      <alignment horizontal="center" vertical="center"/>
      <protection locked="0"/>
    </xf>
    <xf numFmtId="0" fontId="6" fillId="0" borderId="41" xfId="4" applyFont="1" applyBorder="1" applyAlignment="1">
      <alignment horizontal="left" vertical="center"/>
    </xf>
    <xf numFmtId="0" fontId="6" fillId="0" borderId="19" xfId="4" applyFont="1" applyBorder="1" applyAlignment="1">
      <alignment horizontal="left" vertical="center"/>
    </xf>
    <xf numFmtId="0" fontId="6" fillId="0" borderId="16" xfId="4" applyFont="1" applyBorder="1" applyAlignment="1">
      <alignment horizontal="left" vertical="center"/>
    </xf>
    <xf numFmtId="0" fontId="6" fillId="0" borderId="62" xfId="4" applyFont="1" applyBorder="1" applyAlignment="1">
      <alignment horizontal="left" vertical="center"/>
    </xf>
    <xf numFmtId="0" fontId="6" fillId="0" borderId="71" xfId="4" applyFont="1" applyBorder="1" applyAlignment="1">
      <alignment horizontal="left" vertical="center"/>
    </xf>
    <xf numFmtId="0" fontId="6" fillId="8" borderId="22" xfId="4" applyFont="1" applyFill="1" applyBorder="1" applyAlignment="1">
      <alignment horizontal="center" vertical="center"/>
    </xf>
    <xf numFmtId="0" fontId="6" fillId="8" borderId="73" xfId="4" applyFont="1" applyFill="1" applyBorder="1" applyAlignment="1">
      <alignment horizontal="center" vertical="center"/>
    </xf>
    <xf numFmtId="0" fontId="6" fillId="4" borderId="72" xfId="4" applyFont="1" applyFill="1" applyBorder="1" applyAlignment="1">
      <alignment horizontal="center" vertical="center"/>
    </xf>
    <xf numFmtId="0" fontId="6" fillId="4" borderId="22" xfId="4" applyFont="1" applyFill="1" applyBorder="1" applyAlignment="1">
      <alignment horizontal="center" vertical="center"/>
    </xf>
    <xf numFmtId="0" fontId="6" fillId="4" borderId="22" xfId="4" applyFont="1" applyFill="1" applyBorder="1" applyAlignment="1">
      <alignment horizontal="center" vertical="center" wrapText="1"/>
    </xf>
    <xf numFmtId="0" fontId="6" fillId="4" borderId="73" xfId="4" applyFont="1" applyFill="1" applyBorder="1" applyAlignment="1">
      <alignment horizontal="center" vertical="center"/>
    </xf>
    <xf numFmtId="0" fontId="6" fillId="0" borderId="61" xfId="4" applyFont="1" applyBorder="1" applyAlignment="1" applyProtection="1">
      <alignment horizontal="left" vertical="center"/>
      <protection locked="0"/>
    </xf>
    <xf numFmtId="0" fontId="6" fillId="0" borderId="75" xfId="4" applyFont="1" applyBorder="1" applyAlignment="1" applyProtection="1">
      <alignment horizontal="left" vertical="center"/>
      <protection locked="0"/>
    </xf>
    <xf numFmtId="0" fontId="43" fillId="2" borderId="0" xfId="4" applyFont="1" applyFill="1" applyAlignment="1">
      <alignment horizontal="center" vertical="center"/>
    </xf>
    <xf numFmtId="0" fontId="6" fillId="0" borderId="63" xfId="4" applyFont="1" applyBorder="1" applyAlignment="1" applyProtection="1">
      <alignment horizontal="left" vertical="center"/>
      <protection locked="0"/>
    </xf>
    <xf numFmtId="0" fontId="6" fillId="0" borderId="79" xfId="4" applyFont="1" applyBorder="1" applyAlignment="1" applyProtection="1">
      <alignment horizontal="left" vertical="center"/>
      <protection locked="0"/>
    </xf>
    <xf numFmtId="0" fontId="6" fillId="0" borderId="16" xfId="4" applyFont="1" applyBorder="1" applyAlignment="1">
      <alignment horizontal="left" vertical="center" wrapText="1"/>
    </xf>
    <xf numFmtId="0" fontId="6" fillId="0" borderId="62" xfId="4" applyFont="1" applyBorder="1" applyAlignment="1">
      <alignment horizontal="left" vertical="center" wrapText="1"/>
    </xf>
    <xf numFmtId="0" fontId="6" fillId="0" borderId="19" xfId="4" applyFont="1" applyBorder="1" applyAlignment="1">
      <alignment horizontal="left" vertical="center" wrapText="1"/>
    </xf>
    <xf numFmtId="0" fontId="42" fillId="8" borderId="69" xfId="4" applyFont="1" applyFill="1" applyBorder="1" applyAlignment="1" applyProtection="1">
      <alignment horizontal="left" vertical="center"/>
      <protection locked="0"/>
    </xf>
    <xf numFmtId="0" fontId="42" fillId="8" borderId="53" xfId="4" applyFont="1" applyFill="1" applyBorder="1" applyAlignment="1" applyProtection="1">
      <alignment horizontal="left" vertical="center"/>
      <protection locked="0"/>
    </xf>
    <xf numFmtId="0" fontId="29" fillId="7" borderId="0" xfId="0" applyFont="1" applyFill="1" applyAlignment="1">
      <alignment horizontal="left" vertical="center" wrapText="1"/>
    </xf>
    <xf numFmtId="0" fontId="31" fillId="8" borderId="35" xfId="0" applyFont="1" applyFill="1" applyBorder="1" applyAlignment="1" applyProtection="1">
      <alignment horizontal="left" vertical="center" shrinkToFit="1"/>
      <protection locked="0"/>
    </xf>
    <xf numFmtId="0" fontId="9" fillId="18" borderId="0" xfId="4" applyFont="1" applyFill="1" applyAlignment="1">
      <alignment horizontal="center" vertical="center"/>
    </xf>
    <xf numFmtId="0" fontId="29" fillId="2" borderId="0" xfId="4" applyFont="1" applyFill="1" applyAlignment="1">
      <alignment horizontal="left" vertical="center" wrapText="1" indent="1"/>
    </xf>
    <xf numFmtId="0" fontId="0" fillId="0" borderId="0" xfId="0" applyAlignment="1">
      <alignment horizontal="left" vertical="center" wrapText="1" indent="1"/>
    </xf>
    <xf numFmtId="0" fontId="29" fillId="10" borderId="0" xfId="4" applyFont="1" applyFill="1" applyAlignment="1">
      <alignment horizontal="left" vertical="center" wrapText="1" indent="1"/>
    </xf>
    <xf numFmtId="0" fontId="29" fillId="10" borderId="13" xfId="4" applyFont="1" applyFill="1" applyBorder="1" applyAlignment="1">
      <alignment horizontal="left" vertical="center" wrapText="1" indent="1"/>
    </xf>
    <xf numFmtId="0" fontId="73" fillId="8" borderId="47" xfId="6" applyFont="1" applyFill="1" applyBorder="1" applyAlignment="1" applyProtection="1">
      <alignment vertical="top" wrapText="1"/>
      <protection locked="0"/>
    </xf>
    <xf numFmtId="0" fontId="73" fillId="8" borderId="42" xfId="6" applyFont="1" applyFill="1" applyBorder="1" applyAlignment="1" applyProtection="1">
      <alignment vertical="top" wrapText="1"/>
      <protection locked="0"/>
    </xf>
    <xf numFmtId="0" fontId="73" fillId="8" borderId="48" xfId="6" applyFont="1" applyFill="1" applyBorder="1" applyAlignment="1" applyProtection="1">
      <alignment vertical="top" wrapText="1"/>
      <protection locked="0"/>
    </xf>
    <xf numFmtId="0" fontId="73" fillId="8" borderId="49" xfId="6" applyFont="1" applyFill="1" applyBorder="1" applyAlignment="1" applyProtection="1">
      <alignment vertical="top" wrapText="1"/>
      <protection locked="0"/>
    </xf>
    <xf numFmtId="0" fontId="73" fillId="8" borderId="0" xfId="6" applyFont="1" applyFill="1" applyAlignment="1" applyProtection="1">
      <alignment vertical="top" wrapText="1"/>
      <protection locked="0"/>
    </xf>
    <xf numFmtId="0" fontId="73" fillId="8" borderId="50" xfId="6" applyFont="1" applyFill="1" applyBorder="1" applyAlignment="1" applyProtection="1">
      <alignment vertical="top" wrapText="1"/>
      <protection locked="0"/>
    </xf>
    <xf numFmtId="0" fontId="73" fillId="8" borderId="51" xfId="6" applyFont="1" applyFill="1" applyBorder="1" applyAlignment="1" applyProtection="1">
      <alignment vertical="top" wrapText="1"/>
      <protection locked="0"/>
    </xf>
    <xf numFmtId="0" fontId="73" fillId="8" borderId="35" xfId="6" applyFont="1" applyFill="1" applyBorder="1" applyAlignment="1" applyProtection="1">
      <alignment vertical="top" wrapText="1"/>
      <protection locked="0"/>
    </xf>
    <xf numFmtId="0" fontId="73" fillId="8" borderId="45" xfId="6" applyFont="1" applyFill="1" applyBorder="1" applyAlignment="1" applyProtection="1">
      <alignment vertical="top" wrapText="1"/>
      <protection locked="0"/>
    </xf>
    <xf numFmtId="0" fontId="73" fillId="8" borderId="87" xfId="6" applyFont="1" applyFill="1" applyBorder="1" applyAlignment="1" applyProtection="1">
      <alignment vertical="top" wrapText="1"/>
      <protection locked="0"/>
    </xf>
    <xf numFmtId="0" fontId="28" fillId="8" borderId="86" xfId="0" applyFont="1" applyFill="1" applyBorder="1" applyAlignment="1" applyProtection="1">
      <alignment vertical="top" wrapText="1"/>
      <protection locked="0"/>
    </xf>
    <xf numFmtId="0" fontId="28" fillId="8" borderId="88" xfId="0" applyFont="1" applyFill="1" applyBorder="1" applyAlignment="1" applyProtection="1">
      <alignment vertical="top" wrapText="1"/>
      <protection locked="0"/>
    </xf>
    <xf numFmtId="0" fontId="73" fillId="8" borderId="47" xfId="6" applyFont="1" applyFill="1" applyBorder="1" applyProtection="1">
      <alignment vertical="center"/>
      <protection locked="0"/>
    </xf>
    <xf numFmtId="0" fontId="73" fillId="8" borderId="42" xfId="6" applyFont="1" applyFill="1" applyBorder="1" applyProtection="1">
      <alignment vertical="center"/>
      <protection locked="0"/>
    </xf>
    <xf numFmtId="0" fontId="73" fillId="8" borderId="48" xfId="6" applyFont="1" applyFill="1" applyBorder="1" applyProtection="1">
      <alignment vertical="center"/>
      <protection locked="0"/>
    </xf>
    <xf numFmtId="0" fontId="73" fillId="8" borderId="49" xfId="6" applyFont="1" applyFill="1" applyBorder="1" applyProtection="1">
      <alignment vertical="center"/>
      <protection locked="0"/>
    </xf>
    <xf numFmtId="0" fontId="73" fillId="8" borderId="0" xfId="6" applyFont="1" applyFill="1" applyProtection="1">
      <alignment vertical="center"/>
      <protection locked="0"/>
    </xf>
    <xf numFmtId="0" fontId="73" fillId="8" borderId="50" xfId="6" applyFont="1" applyFill="1" applyBorder="1" applyProtection="1">
      <alignment vertical="center"/>
      <protection locked="0"/>
    </xf>
    <xf numFmtId="0" fontId="73" fillId="8" borderId="0" xfId="6" applyFont="1" applyFill="1" applyProtection="1">
      <alignment vertical="center"/>
      <protection locked="0"/>
    </xf>
    <xf numFmtId="0" fontId="73" fillId="0" borderId="0" xfId="6" applyFont="1" applyProtection="1">
      <alignment vertical="center"/>
    </xf>
    <xf numFmtId="0" fontId="73" fillId="0" borderId="0" xfId="6" applyFont="1" applyAlignment="1" applyProtection="1">
      <alignment horizontal="center" vertical="center"/>
    </xf>
    <xf numFmtId="0" fontId="73" fillId="0" borderId="47" xfId="6" applyFont="1" applyBorder="1" applyProtection="1">
      <alignment vertical="center"/>
    </xf>
    <xf numFmtId="0" fontId="73" fillId="0" borderId="42" xfId="6" applyFont="1" applyBorder="1" applyProtection="1">
      <alignment vertical="center"/>
    </xf>
    <xf numFmtId="0" fontId="73" fillId="0" borderId="48" xfId="6" applyFont="1" applyBorder="1" applyProtection="1">
      <alignment vertical="center"/>
    </xf>
    <xf numFmtId="0" fontId="73" fillId="0" borderId="49" xfId="6" applyFont="1" applyBorder="1" applyProtection="1">
      <alignment vertical="center"/>
    </xf>
    <xf numFmtId="0" fontId="75" fillId="18" borderId="0" xfId="6" applyFont="1" applyFill="1" applyProtection="1">
      <alignment vertical="center"/>
    </xf>
    <xf numFmtId="0" fontId="73" fillId="0" borderId="50" xfId="6" applyFont="1" applyBorder="1" applyProtection="1">
      <alignment vertical="center"/>
    </xf>
    <xf numFmtId="0" fontId="75" fillId="17" borderId="0" xfId="6" applyFont="1" applyFill="1" applyProtection="1">
      <alignment vertical="center"/>
    </xf>
    <xf numFmtId="0" fontId="73" fillId="0" borderId="35" xfId="6" applyFont="1" applyBorder="1" applyAlignment="1" applyProtection="1">
      <alignment vertical="center" wrapText="1"/>
    </xf>
    <xf numFmtId="0" fontId="76" fillId="0" borderId="47" xfId="6" applyFont="1" applyBorder="1" applyAlignment="1" applyProtection="1">
      <alignment vertical="top" wrapText="1"/>
    </xf>
    <xf numFmtId="0" fontId="76" fillId="0" borderId="42" xfId="6" applyFont="1" applyBorder="1" applyAlignment="1" applyProtection="1">
      <alignment vertical="top" wrapText="1"/>
    </xf>
    <xf numFmtId="0" fontId="76" fillId="0" borderId="48" xfId="6" applyFont="1" applyBorder="1" applyAlignment="1" applyProtection="1">
      <alignment vertical="top" wrapText="1"/>
    </xf>
    <xf numFmtId="0" fontId="76" fillId="0" borderId="49" xfId="6" applyFont="1" applyBorder="1" applyAlignment="1" applyProtection="1">
      <alignment vertical="top" wrapText="1"/>
    </xf>
    <xf numFmtId="0" fontId="76" fillId="0" borderId="0" xfId="6" applyFont="1" applyAlignment="1" applyProtection="1">
      <alignment vertical="top" wrapText="1"/>
    </xf>
    <xf numFmtId="0" fontId="76" fillId="0" borderId="50" xfId="6" applyFont="1" applyBorder="1" applyAlignment="1" applyProtection="1">
      <alignment vertical="top" wrapText="1"/>
    </xf>
    <xf numFmtId="0" fontId="76" fillId="0" borderId="51" xfId="6" applyFont="1" applyBorder="1" applyAlignment="1" applyProtection="1">
      <alignment vertical="top" wrapText="1"/>
    </xf>
    <xf numFmtId="0" fontId="76" fillId="0" borderId="35" xfId="6" applyFont="1" applyBorder="1" applyAlignment="1" applyProtection="1">
      <alignment vertical="top" wrapText="1"/>
    </xf>
    <xf numFmtId="0" fontId="76" fillId="0" borderId="45" xfId="6" applyFont="1" applyBorder="1" applyAlignment="1" applyProtection="1">
      <alignment vertical="top" wrapText="1"/>
    </xf>
    <xf numFmtId="0" fontId="28" fillId="0" borderId="0" xfId="0" applyFont="1" applyProtection="1">
      <alignment vertical="center"/>
    </xf>
    <xf numFmtId="0" fontId="73" fillId="0" borderId="0" xfId="6" applyFont="1" applyProtection="1">
      <alignment vertical="center"/>
    </xf>
    <xf numFmtId="0" fontId="73" fillId="0" borderId="51" xfId="6" applyFont="1" applyBorder="1" applyAlignment="1" applyProtection="1">
      <alignment vertical="top" wrapText="1"/>
    </xf>
    <xf numFmtId="0" fontId="73" fillId="0" borderId="35" xfId="6" applyFont="1" applyBorder="1" applyAlignment="1" applyProtection="1">
      <alignment vertical="top" wrapText="1"/>
    </xf>
    <xf numFmtId="0" fontId="73" fillId="0" borderId="45" xfId="6" applyFont="1" applyBorder="1" applyAlignment="1" applyProtection="1">
      <alignment vertical="top" wrapText="1"/>
    </xf>
    <xf numFmtId="0" fontId="73" fillId="0" borderId="51" xfId="6" applyFont="1" applyBorder="1" applyProtection="1">
      <alignment vertical="center"/>
    </xf>
    <xf numFmtId="0" fontId="73" fillId="0" borderId="45" xfId="6" applyFont="1" applyBorder="1" applyProtection="1">
      <alignment vertical="center"/>
    </xf>
    <xf numFmtId="0" fontId="73" fillId="0" borderId="47" xfId="6" applyFont="1" applyBorder="1" applyAlignment="1" applyProtection="1">
      <alignment vertical="top" wrapText="1"/>
    </xf>
    <xf numFmtId="0" fontId="73" fillId="0" borderId="42" xfId="6" applyFont="1" applyBorder="1" applyAlignment="1" applyProtection="1">
      <alignment vertical="top" wrapText="1"/>
    </xf>
    <xf numFmtId="0" fontId="73" fillId="0" borderId="48" xfId="6" applyFont="1" applyBorder="1" applyAlignment="1" applyProtection="1">
      <alignment vertical="top" wrapText="1"/>
    </xf>
    <xf numFmtId="0" fontId="73" fillId="0" borderId="49" xfId="6" applyFont="1" applyBorder="1" applyAlignment="1" applyProtection="1">
      <alignment vertical="top" wrapText="1"/>
    </xf>
    <xf numFmtId="0" fontId="73" fillId="0" borderId="0" xfId="6" applyFont="1" applyAlignment="1" applyProtection="1">
      <alignment vertical="top" wrapText="1"/>
    </xf>
    <xf numFmtId="0" fontId="73" fillId="0" borderId="50" xfId="6" applyFont="1" applyBorder="1" applyAlignment="1" applyProtection="1">
      <alignment vertical="top" wrapText="1"/>
    </xf>
    <xf numFmtId="0" fontId="73" fillId="0" borderId="51" xfId="6" applyFont="1" applyBorder="1" applyAlignment="1" applyProtection="1">
      <alignment vertical="top" wrapText="1"/>
    </xf>
    <xf numFmtId="0" fontId="73" fillId="0" borderId="35" xfId="6" applyFont="1" applyBorder="1" applyAlignment="1" applyProtection="1">
      <alignment vertical="top" wrapText="1"/>
    </xf>
    <xf numFmtId="0" fontId="73" fillId="0" borderId="45" xfId="6" applyFont="1" applyBorder="1" applyAlignment="1" applyProtection="1">
      <alignment vertical="top" wrapText="1"/>
    </xf>
    <xf numFmtId="0" fontId="73" fillId="0" borderId="2" xfId="6" applyFont="1" applyBorder="1" applyAlignment="1" applyProtection="1">
      <alignment horizontal="center" vertical="center"/>
    </xf>
    <xf numFmtId="184" fontId="73" fillId="0" borderId="14" xfId="6" applyNumberFormat="1" applyFont="1" applyBorder="1" applyAlignment="1" applyProtection="1">
      <alignment horizontal="center" vertical="center"/>
    </xf>
    <xf numFmtId="184" fontId="73" fillId="0" borderId="10" xfId="6" applyNumberFormat="1" applyFont="1" applyBorder="1" applyAlignment="1" applyProtection="1">
      <alignment horizontal="center" vertical="center"/>
    </xf>
    <xf numFmtId="184" fontId="73" fillId="0" borderId="11" xfId="6" applyNumberFormat="1" applyFont="1" applyBorder="1" applyAlignment="1" applyProtection="1">
      <alignment horizontal="center" vertical="center"/>
    </xf>
    <xf numFmtId="184" fontId="73" fillId="0" borderId="2" xfId="6" applyNumberFormat="1" applyFont="1" applyBorder="1" applyAlignment="1" applyProtection="1">
      <alignment horizontal="center" vertical="center"/>
    </xf>
    <xf numFmtId="0" fontId="73" fillId="0" borderId="2" xfId="6" applyFont="1" applyBorder="1" applyProtection="1">
      <alignment vertical="center"/>
    </xf>
    <xf numFmtId="0" fontId="73" fillId="0" borderId="11" xfId="6" applyFont="1" applyBorder="1" applyAlignment="1" applyProtection="1">
      <alignment horizontal="center" vertical="center"/>
    </xf>
    <xf numFmtId="184" fontId="73" fillId="0" borderId="2" xfId="6" applyNumberFormat="1" applyFont="1" applyBorder="1" applyProtection="1">
      <alignment vertical="center"/>
    </xf>
    <xf numFmtId="184" fontId="73" fillId="0" borderId="14" xfId="6" applyNumberFormat="1" applyFont="1" applyBorder="1" applyProtection="1">
      <alignment vertical="center"/>
    </xf>
    <xf numFmtId="0" fontId="73" fillId="0" borderId="44" xfId="6" applyFont="1" applyBorder="1" applyProtection="1">
      <alignment vertical="center"/>
    </xf>
    <xf numFmtId="0" fontId="73" fillId="0" borderId="24" xfId="6" applyFont="1" applyBorder="1" applyAlignment="1" applyProtection="1">
      <alignment horizontal="center" vertical="center"/>
    </xf>
    <xf numFmtId="0" fontId="73" fillId="0" borderId="44" xfId="6" applyFont="1" applyBorder="1" applyAlignment="1" applyProtection="1">
      <alignment horizontal="center" vertical="center"/>
    </xf>
    <xf numFmtId="184" fontId="73" fillId="0" borderId="44" xfId="6" applyNumberFormat="1" applyFont="1" applyBorder="1" applyProtection="1">
      <alignment vertical="center"/>
    </xf>
    <xf numFmtId="184" fontId="73" fillId="0" borderId="43" xfId="6" applyNumberFormat="1" applyFont="1" applyBorder="1" applyProtection="1">
      <alignment vertical="center"/>
    </xf>
    <xf numFmtId="0" fontId="73" fillId="0" borderId="15" xfId="6" applyFont="1" applyBorder="1" applyProtection="1">
      <alignment vertical="center"/>
    </xf>
    <xf numFmtId="0" fontId="73" fillId="0" borderId="52" xfId="6" applyFont="1" applyBorder="1" applyAlignment="1" applyProtection="1">
      <alignment horizontal="center" vertical="center"/>
    </xf>
    <xf numFmtId="0" fontId="73" fillId="0" borderId="15" xfId="6" applyFont="1" applyBorder="1" applyAlignment="1" applyProtection="1">
      <alignment horizontal="center" vertical="center"/>
    </xf>
    <xf numFmtId="184" fontId="73" fillId="0" borderId="15" xfId="6" applyNumberFormat="1" applyFont="1" applyBorder="1" applyProtection="1">
      <alignment vertical="center"/>
    </xf>
    <xf numFmtId="184" fontId="73" fillId="0" borderId="12" xfId="6" applyNumberFormat="1" applyFont="1" applyBorder="1" applyProtection="1">
      <alignment vertical="center"/>
    </xf>
    <xf numFmtId="184" fontId="73" fillId="8" borderId="2" xfId="6" applyNumberFormat="1" applyFont="1" applyFill="1" applyBorder="1" applyProtection="1">
      <alignment vertical="center"/>
      <protection locked="0"/>
    </xf>
    <xf numFmtId="184" fontId="73" fillId="8" borderId="14" xfId="6" applyNumberFormat="1" applyFont="1" applyFill="1" applyBorder="1" applyProtection="1">
      <alignment vertical="center"/>
      <protection locked="0"/>
    </xf>
    <xf numFmtId="184" fontId="73" fillId="8" borderId="44" xfId="6" applyNumberFormat="1" applyFont="1" applyFill="1" applyBorder="1" applyProtection="1">
      <alignment vertical="center"/>
      <protection locked="0"/>
    </xf>
    <xf numFmtId="184" fontId="73" fillId="8" borderId="43" xfId="6" applyNumberFormat="1" applyFont="1" applyFill="1" applyBorder="1" applyProtection="1">
      <alignment vertical="center"/>
      <protection locked="0"/>
    </xf>
    <xf numFmtId="184" fontId="73" fillId="8" borderId="15" xfId="6" applyNumberFormat="1" applyFont="1" applyFill="1" applyBorder="1" applyProtection="1">
      <alignment vertical="center"/>
      <protection locked="0"/>
    </xf>
    <xf numFmtId="184" fontId="73" fillId="8" borderId="12" xfId="6" applyNumberFormat="1" applyFont="1" applyFill="1" applyBorder="1" applyProtection="1">
      <alignment vertical="center"/>
      <protection locked="0"/>
    </xf>
    <xf numFmtId="0" fontId="73" fillId="0" borderId="0" xfId="6" applyFont="1" applyBorder="1" applyProtection="1">
      <alignment vertical="center"/>
    </xf>
    <xf numFmtId="0" fontId="73" fillId="0" borderId="0" xfId="6" applyFont="1" applyAlignment="1" applyProtection="1">
      <alignment vertical="center" wrapText="1"/>
    </xf>
    <xf numFmtId="0" fontId="73" fillId="0" borderId="87" xfId="6" applyFont="1" applyBorder="1" applyAlignment="1" applyProtection="1">
      <alignment vertical="top" wrapText="1"/>
    </xf>
    <xf numFmtId="0" fontId="28" fillId="0" borderId="86" xfId="0" applyFont="1" applyBorder="1" applyAlignment="1" applyProtection="1">
      <alignment vertical="top" wrapText="1"/>
    </xf>
    <xf numFmtId="0" fontId="28" fillId="0" borderId="88" xfId="0" applyFont="1" applyBorder="1" applyAlignment="1" applyProtection="1">
      <alignment vertical="top" wrapText="1"/>
    </xf>
    <xf numFmtId="0" fontId="73" fillId="0" borderId="35" xfId="6" applyFont="1" applyBorder="1" applyProtection="1">
      <alignment vertical="center"/>
    </xf>
  </cellXfs>
  <cellStyles count="7">
    <cellStyle name="桁区切り" xfId="1" builtinId="6"/>
    <cellStyle name="桁区切り 2" xfId="2" xr:uid="{00000000-0005-0000-0000-000001000000}"/>
    <cellStyle name="項目名" xfId="3" xr:uid="{00000000-0005-0000-0000-000002000000}"/>
    <cellStyle name="標準" xfId="0" builtinId="0"/>
    <cellStyle name="標準 2" xfId="4" xr:uid="{00000000-0005-0000-0000-000004000000}"/>
    <cellStyle name="標準 3" xfId="5" xr:uid="{00000000-0005-0000-0000-000005000000}"/>
    <cellStyle name="標準 3 2" xfId="6" xr:uid="{00000000-0005-0000-0000-000006000000}"/>
  </cellStyles>
  <dxfs count="3">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FFFFCC"/>
      <color rgb="FF990000"/>
      <color rgb="FFFFFFFF"/>
      <color rgb="FF0080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L$7" lockText="1" noThreeD="1"/>
</file>

<file path=xl/ctrlProps/ctrlProp11.xml><?xml version="1.0" encoding="utf-8"?>
<formControlPr xmlns="http://schemas.microsoft.com/office/spreadsheetml/2009/9/main" objectType="CheckBox" fmlaLink="$AK$11" lockText="1" noThreeD="1"/>
</file>

<file path=xl/ctrlProps/ctrlProp12.xml><?xml version="1.0" encoding="utf-8"?>
<formControlPr xmlns="http://schemas.microsoft.com/office/spreadsheetml/2009/9/main" objectType="CheckBox" fmlaLink="$AL$11" lockText="1" noThreeD="1"/>
</file>

<file path=xl/ctrlProps/ctrlProp13.xml><?xml version="1.0" encoding="utf-8"?>
<formControlPr xmlns="http://schemas.microsoft.com/office/spreadsheetml/2009/9/main" objectType="CheckBox" fmlaLink="$AK$10" lockText="1" noThreeD="1"/>
</file>

<file path=xl/ctrlProps/ctrlProp14.xml><?xml version="1.0" encoding="utf-8"?>
<formControlPr xmlns="http://schemas.microsoft.com/office/spreadsheetml/2009/9/main" objectType="CheckBox" fmlaLink="$AL$9"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K$7"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L$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K$5" lockText="1" noThreeD="1"/>
</file>

<file path=xl/ctrlProps/ctrlProp6.xml><?xml version="1.0" encoding="utf-8"?>
<formControlPr xmlns="http://schemas.microsoft.com/office/spreadsheetml/2009/9/main" objectType="CheckBox" fmlaLink="$AK$8" lockText="1" noThreeD="1"/>
</file>

<file path=xl/ctrlProps/ctrlProp7.xml><?xml version="1.0" encoding="utf-8"?>
<formControlPr xmlns="http://schemas.microsoft.com/office/spreadsheetml/2009/9/main" objectType="CheckBox" fmlaLink="$AK$6" lockText="1" noThreeD="1"/>
</file>

<file path=xl/ctrlProps/ctrlProp8.xml><?xml version="1.0" encoding="utf-8"?>
<formControlPr xmlns="http://schemas.microsoft.com/office/spreadsheetml/2009/9/main" objectType="CheckBox" fmlaLink="$AK$9" lockText="1" noThreeD="1"/>
</file>

<file path=xl/ctrlProps/ctrlProp9.xml><?xml version="1.0" encoding="utf-8"?>
<formControlPr xmlns="http://schemas.microsoft.com/office/spreadsheetml/2009/9/main" objectType="CheckBox" fmlaLink="$AK$4"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142875</xdr:rowOff>
    </xdr:from>
    <xdr:to>
      <xdr:col>16</xdr:col>
      <xdr:colOff>0</xdr:colOff>
      <xdr:row>10</xdr:row>
      <xdr:rowOff>0</xdr:rowOff>
    </xdr:to>
    <xdr:grpSp>
      <xdr:nvGrpSpPr>
        <xdr:cNvPr id="2" name="グループ化 27">
          <a:extLst>
            <a:ext uri="{FF2B5EF4-FFF2-40B4-BE49-F238E27FC236}">
              <a16:creationId xmlns:a16="http://schemas.microsoft.com/office/drawing/2014/main" id="{00000000-0008-0000-0100-000002000000}"/>
            </a:ext>
          </a:extLst>
        </xdr:cNvPr>
        <xdr:cNvGrpSpPr>
          <a:grpSpLocks/>
        </xdr:cNvGrpSpPr>
      </xdr:nvGrpSpPr>
      <xdr:grpSpPr bwMode="auto">
        <a:xfrm>
          <a:off x="7990417" y="936625"/>
          <a:ext cx="0" cy="1656292"/>
          <a:chOff x="13549313" y="6060282"/>
          <a:chExt cx="5726905" cy="5048250"/>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820025" y="-16578263"/>
            <a:ext cx="0" cy="50482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nvGrpSpPr>
          <xdr:cNvPr id="4" name="Group 147">
            <a:extLst>
              <a:ext uri="{FF2B5EF4-FFF2-40B4-BE49-F238E27FC236}">
                <a16:creationId xmlns:a16="http://schemas.microsoft.com/office/drawing/2014/main" id="{00000000-0008-0000-0100-000004000000}"/>
              </a:ext>
            </a:extLst>
          </xdr:cNvPr>
          <xdr:cNvGrpSpPr>
            <a:grpSpLocks/>
          </xdr:cNvGrpSpPr>
        </xdr:nvGrpSpPr>
        <xdr:grpSpPr bwMode="auto">
          <a:xfrm>
            <a:off x="13692561" y="6060346"/>
            <a:ext cx="5510212" cy="4957678"/>
            <a:chOff x="320" y="365"/>
            <a:chExt cx="574" cy="521"/>
          </a:xfrm>
        </xdr:grpSpPr>
        <xdr:grpSp>
          <xdr:nvGrpSpPr>
            <xdr:cNvPr id="5" name="Group 19">
              <a:extLst>
                <a:ext uri="{FF2B5EF4-FFF2-40B4-BE49-F238E27FC236}">
                  <a16:creationId xmlns:a16="http://schemas.microsoft.com/office/drawing/2014/main" id="{00000000-0008-0000-0100-000005000000}"/>
                </a:ext>
              </a:extLst>
            </xdr:cNvPr>
            <xdr:cNvGrpSpPr>
              <a:grpSpLocks/>
            </xdr:cNvGrpSpPr>
          </xdr:nvGrpSpPr>
          <xdr:grpSpPr bwMode="auto">
            <a:xfrm>
              <a:off x="320" y="365"/>
              <a:ext cx="574" cy="521"/>
              <a:chOff x="349" y="340"/>
              <a:chExt cx="574" cy="521"/>
            </a:xfrm>
          </xdr:grpSpPr>
          <xdr:pic>
            <xdr:nvPicPr>
              <xdr:cNvPr id="7" name="Picture 20" descr="請求書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 y="349"/>
                <a:ext cx="574" cy="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AutoShape 21">
                <a:extLst>
                  <a:ext uri="{FF2B5EF4-FFF2-40B4-BE49-F238E27FC236}">
                    <a16:creationId xmlns:a16="http://schemas.microsoft.com/office/drawing/2014/main" id="{00000000-0008-0000-0100-000008000000}"/>
                  </a:ext>
                </a:extLst>
              </xdr:cNvPr>
              <xdr:cNvSpPr>
                <a:spLocks noChangeArrowheads="1"/>
              </xdr:cNvSpPr>
            </xdr:nvSpPr>
            <xdr:spPr bwMode="auto">
              <a:xfrm>
                <a:off x="7820025" y="-13121406056492"/>
                <a:ext cx="0" cy="35"/>
              </a:xfrm>
              <a:prstGeom prst="roundRect">
                <a:avLst>
                  <a:gd name="adj" fmla="val 16667"/>
                </a:avLst>
              </a:prstGeom>
              <a:solidFill>
                <a:srgbClr val="DAEEF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Ｐゴシック"/>
                    <a:ea typeface="ＭＳ Ｐゴシック"/>
                  </a:rPr>
                  <a:t>電気料金のお知らせ1</a:t>
                </a:r>
                <a:endParaRPr lang="ja-JP" altLang="en-US"/>
              </a:p>
            </xdr:txBody>
          </xdr:sp>
          <xdr:sp macro="" textlink="">
            <xdr:nvSpPr>
              <xdr:cNvPr id="9" name="AutoShape 22">
                <a:extLst>
                  <a:ext uri="{FF2B5EF4-FFF2-40B4-BE49-F238E27FC236}">
                    <a16:creationId xmlns:a16="http://schemas.microsoft.com/office/drawing/2014/main" id="{00000000-0008-0000-0100-000009000000}"/>
                  </a:ext>
                </a:extLst>
              </xdr:cNvPr>
              <xdr:cNvSpPr>
                <a:spLocks noChangeArrowheads="1"/>
              </xdr:cNvSpPr>
            </xdr:nvSpPr>
            <xdr:spPr bwMode="auto">
              <a:xfrm>
                <a:off x="407" y="677"/>
                <a:ext cx="214" cy="21"/>
              </a:xfrm>
              <a:prstGeom prst="roundRect">
                <a:avLst>
                  <a:gd name="adj" fmla="val 16667"/>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AutoShape 23">
                <a:extLst>
                  <a:ext uri="{FF2B5EF4-FFF2-40B4-BE49-F238E27FC236}">
                    <a16:creationId xmlns:a16="http://schemas.microsoft.com/office/drawing/2014/main" id="{00000000-0008-0000-0100-00000A000000}"/>
                  </a:ext>
                </a:extLst>
              </xdr:cNvPr>
              <xdr:cNvSpPr>
                <a:spLocks noChangeArrowheads="1"/>
              </xdr:cNvSpPr>
            </xdr:nvSpPr>
            <xdr:spPr bwMode="auto">
              <a:xfrm>
                <a:off x="386" y="631"/>
                <a:ext cx="255" cy="21"/>
              </a:xfrm>
              <a:prstGeom prst="roundRect">
                <a:avLst>
                  <a:gd name="adj" fmla="val 16667"/>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AutoShape 24">
                <a:extLst>
                  <a:ext uri="{FF2B5EF4-FFF2-40B4-BE49-F238E27FC236}">
                    <a16:creationId xmlns:a16="http://schemas.microsoft.com/office/drawing/2014/main" id="{00000000-0008-0000-0100-00000B000000}"/>
                  </a:ext>
                </a:extLst>
              </xdr:cNvPr>
              <xdr:cNvSpPr>
                <a:spLocks noChangeArrowheads="1"/>
              </xdr:cNvSpPr>
            </xdr:nvSpPr>
            <xdr:spPr bwMode="auto">
              <a:xfrm>
                <a:off x="476" y="443"/>
                <a:ext cx="186" cy="18"/>
              </a:xfrm>
              <a:prstGeom prst="roundRect">
                <a:avLst>
                  <a:gd name="adj" fmla="val 16667"/>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四角形吹き出し 2">
                <a:extLst>
                  <a:ext uri="{FF2B5EF4-FFF2-40B4-BE49-F238E27FC236}">
                    <a16:creationId xmlns:a16="http://schemas.microsoft.com/office/drawing/2014/main" id="{00000000-0008-0000-0100-00000C000000}"/>
                  </a:ext>
                </a:extLst>
              </xdr:cNvPr>
              <xdr:cNvSpPr>
                <a:spLocks noChangeArrowheads="1"/>
              </xdr:cNvSpPr>
            </xdr:nvSpPr>
            <xdr:spPr bwMode="auto">
              <a:xfrm>
                <a:off x="7820025" y="-2126181063255"/>
                <a:ext cx="0" cy="60"/>
              </a:xfrm>
              <a:prstGeom prst="wedgeRectCallout">
                <a:avLst>
                  <a:gd name="adj1" fmla="val -41255"/>
                  <a:gd name="adj2" fmla="val 84481"/>
                </a:avLst>
              </a:prstGeom>
              <a:solidFill>
                <a:srgbClr val="FDEADA"/>
              </a:solidFill>
              <a:ln w="9525" algn="ctr">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6月2日～7月1日の期間は6月の日数の方が多いので、このシートは</a:t>
                </a:r>
                <a:r>
                  <a:rPr lang="ja-JP" altLang="en-US" sz="1100" b="1" i="0" u="none" strike="noStrike" baseline="0">
                    <a:solidFill>
                      <a:srgbClr val="FF0000"/>
                    </a:solidFill>
                    <a:latin typeface="ＭＳ Ｐゴシック"/>
                    <a:ea typeface="ＭＳ Ｐゴシック"/>
                  </a:rPr>
                  <a:t>6月</a:t>
                </a:r>
                <a:r>
                  <a:rPr lang="ja-JP" altLang="en-US" sz="1100" b="1" i="0" u="none" strike="noStrike" baseline="0">
                    <a:solidFill>
                      <a:srgbClr val="000000"/>
                    </a:solidFill>
                    <a:latin typeface="ＭＳ Ｐゴシック"/>
                    <a:ea typeface="ＭＳ Ｐゴシック"/>
                  </a:rPr>
                  <a:t>のデータとします。</a:t>
                </a:r>
                <a:endParaRPr lang="ja-JP" altLang="en-US"/>
              </a:p>
            </xdr:txBody>
          </xdr:sp>
          <xdr:sp macro="" textlink="">
            <xdr:nvSpPr>
              <xdr:cNvPr id="13" name="四角形吹き出し 2">
                <a:extLst>
                  <a:ext uri="{FF2B5EF4-FFF2-40B4-BE49-F238E27FC236}">
                    <a16:creationId xmlns:a16="http://schemas.microsoft.com/office/drawing/2014/main" id="{00000000-0008-0000-0100-00000D000000}"/>
                  </a:ext>
                </a:extLst>
              </xdr:cNvPr>
              <xdr:cNvSpPr>
                <a:spLocks noChangeArrowheads="1"/>
              </xdr:cNvSpPr>
            </xdr:nvSpPr>
            <xdr:spPr bwMode="auto">
              <a:xfrm>
                <a:off x="7820025" y="-4849647058711"/>
                <a:ext cx="0" cy="46"/>
              </a:xfrm>
              <a:prstGeom prst="wedgeRectCallout">
                <a:avLst>
                  <a:gd name="adj1" fmla="val -92306"/>
                  <a:gd name="adj2" fmla="val -13366"/>
                </a:avLst>
              </a:prstGeom>
              <a:solidFill>
                <a:srgbClr val="FDEADA"/>
              </a:solidFill>
              <a:ln w="9525" algn="ctr">
                <a:solidFill>
                  <a:srgbClr val="000000"/>
                </a:solid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当月の最大電力</a:t>
                </a:r>
                <a:endParaRPr lang="ja-JP" altLang="en-US"/>
              </a:p>
            </xdr:txBody>
          </xdr:sp>
          <xdr:sp macro="" textlink="">
            <xdr:nvSpPr>
              <xdr:cNvPr id="14" name="四角形吹き出し 2">
                <a:extLst>
                  <a:ext uri="{FF2B5EF4-FFF2-40B4-BE49-F238E27FC236}">
                    <a16:creationId xmlns:a16="http://schemas.microsoft.com/office/drawing/2014/main" id="{00000000-0008-0000-0100-00000E000000}"/>
                  </a:ext>
                </a:extLst>
              </xdr:cNvPr>
              <xdr:cNvSpPr>
                <a:spLocks noChangeArrowheads="1"/>
              </xdr:cNvSpPr>
            </xdr:nvSpPr>
            <xdr:spPr bwMode="auto">
              <a:xfrm>
                <a:off x="7820025" y="15405601992885"/>
                <a:ext cx="0" cy="30"/>
              </a:xfrm>
              <a:prstGeom prst="wedgeRectCallout">
                <a:avLst>
                  <a:gd name="adj1" fmla="val -149171"/>
                  <a:gd name="adj2" fmla="val 87500"/>
                </a:avLst>
              </a:prstGeom>
              <a:solidFill>
                <a:srgbClr val="FDEADA"/>
              </a:solidFill>
              <a:ln w="9525" algn="ctr">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当月の電力量</a:t>
                </a:r>
                <a:endParaRPr lang="ja-JP" altLang="en-US"/>
              </a:p>
            </xdr:txBody>
          </xdr:sp>
        </xdr:grpSp>
        <xdr:sp macro="" textlink="">
          <xdr:nvSpPr>
            <xdr:cNvPr id="6" name="AutoShape 28">
              <a:extLst>
                <a:ext uri="{FF2B5EF4-FFF2-40B4-BE49-F238E27FC236}">
                  <a16:creationId xmlns:a16="http://schemas.microsoft.com/office/drawing/2014/main" id="{00000000-0008-0000-0100-000006000000}"/>
                </a:ext>
              </a:extLst>
            </xdr:cNvPr>
            <xdr:cNvSpPr>
              <a:spLocks noChangeArrowheads="1"/>
            </xdr:cNvSpPr>
          </xdr:nvSpPr>
          <xdr:spPr bwMode="auto">
            <a:xfrm>
              <a:off x="713" y="412"/>
              <a:ext cx="30" cy="24"/>
            </a:xfrm>
            <a:prstGeom prst="roundRect">
              <a:avLst>
                <a:gd name="adj" fmla="val 16667"/>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16</xdr:col>
      <xdr:colOff>0</xdr:colOff>
      <xdr:row>28</xdr:row>
      <xdr:rowOff>200025</xdr:rowOff>
    </xdr:from>
    <xdr:to>
      <xdr:col>16</xdr:col>
      <xdr:colOff>0</xdr:colOff>
      <xdr:row>69</xdr:row>
      <xdr:rowOff>152400</xdr:rowOff>
    </xdr:to>
    <xdr:grpSp>
      <xdr:nvGrpSpPr>
        <xdr:cNvPr id="15" name="Group 29">
          <a:extLst>
            <a:ext uri="{FF2B5EF4-FFF2-40B4-BE49-F238E27FC236}">
              <a16:creationId xmlns:a16="http://schemas.microsoft.com/office/drawing/2014/main" id="{00000000-0008-0000-0100-00000F000000}"/>
            </a:ext>
          </a:extLst>
        </xdr:cNvPr>
        <xdr:cNvGrpSpPr>
          <a:grpSpLocks/>
        </xdr:cNvGrpSpPr>
      </xdr:nvGrpSpPr>
      <xdr:grpSpPr bwMode="auto">
        <a:xfrm>
          <a:off x="7990417" y="4539192"/>
          <a:ext cx="0" cy="9927166"/>
          <a:chOff x="347" y="880"/>
          <a:chExt cx="573" cy="381"/>
        </a:xfrm>
      </xdr:grpSpPr>
      <xdr:pic>
        <xdr:nvPicPr>
          <xdr:cNvPr id="16" name="Picture 30" descr="請求書">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 y="880"/>
            <a:ext cx="573" cy="38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17" name="角丸四角形 1">
            <a:extLst>
              <a:ext uri="{FF2B5EF4-FFF2-40B4-BE49-F238E27FC236}">
                <a16:creationId xmlns:a16="http://schemas.microsoft.com/office/drawing/2014/main" id="{00000000-0008-0000-0100-000011000000}"/>
              </a:ext>
            </a:extLst>
          </xdr:cNvPr>
          <xdr:cNvSpPr>
            <a:spLocks noChangeArrowheads="1"/>
          </xdr:cNvSpPr>
        </xdr:nvSpPr>
        <xdr:spPr bwMode="auto">
          <a:xfrm>
            <a:off x="392" y="1150"/>
            <a:ext cx="146" cy="14"/>
          </a:xfrm>
          <a:prstGeom prst="roundRect">
            <a:avLst>
              <a:gd name="adj" fmla="val 17856"/>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角丸四角形 1">
            <a:extLst>
              <a:ext uri="{FF2B5EF4-FFF2-40B4-BE49-F238E27FC236}">
                <a16:creationId xmlns:a16="http://schemas.microsoft.com/office/drawing/2014/main" id="{00000000-0008-0000-0100-000012000000}"/>
              </a:ext>
            </a:extLst>
          </xdr:cNvPr>
          <xdr:cNvSpPr>
            <a:spLocks noChangeArrowheads="1"/>
          </xdr:cNvSpPr>
        </xdr:nvSpPr>
        <xdr:spPr bwMode="auto">
          <a:xfrm>
            <a:off x="379" y="1016"/>
            <a:ext cx="193" cy="16"/>
          </a:xfrm>
          <a:prstGeom prst="roundRect">
            <a:avLst>
              <a:gd name="adj" fmla="val 17856"/>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角丸四角形 1">
            <a:extLst>
              <a:ext uri="{FF2B5EF4-FFF2-40B4-BE49-F238E27FC236}">
                <a16:creationId xmlns:a16="http://schemas.microsoft.com/office/drawing/2014/main" id="{00000000-0008-0000-0100-000013000000}"/>
              </a:ext>
            </a:extLst>
          </xdr:cNvPr>
          <xdr:cNvSpPr>
            <a:spLocks noChangeArrowheads="1"/>
          </xdr:cNvSpPr>
        </xdr:nvSpPr>
        <xdr:spPr bwMode="auto">
          <a:xfrm>
            <a:off x="437" y="992"/>
            <a:ext cx="135" cy="17"/>
          </a:xfrm>
          <a:prstGeom prst="roundRect">
            <a:avLst>
              <a:gd name="adj" fmla="val 17856"/>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四角形吹き出し 2">
            <a:extLst>
              <a:ext uri="{FF2B5EF4-FFF2-40B4-BE49-F238E27FC236}">
                <a16:creationId xmlns:a16="http://schemas.microsoft.com/office/drawing/2014/main" id="{00000000-0008-0000-0100-000014000000}"/>
              </a:ext>
            </a:extLst>
          </xdr:cNvPr>
          <xdr:cNvSpPr>
            <a:spLocks noChangeArrowheads="1"/>
          </xdr:cNvSpPr>
        </xdr:nvSpPr>
        <xdr:spPr bwMode="auto">
          <a:xfrm>
            <a:off x="7820025" y="8141903682160"/>
            <a:ext cx="0" cy="56"/>
          </a:xfrm>
          <a:prstGeom prst="wedgeRectCallout">
            <a:avLst>
              <a:gd name="adj1" fmla="val -62231"/>
              <a:gd name="adj2" fmla="val 140741"/>
            </a:avLst>
          </a:prstGeom>
          <a:solidFill>
            <a:srgbClr val="FDEADA"/>
          </a:solidFill>
          <a:ln w="9525" algn="ctr">
            <a:solidFill>
              <a:srgbClr val="000000"/>
            </a:solidFill>
            <a:miter lim="800000"/>
            <a:headEnd/>
            <a:tailEnd/>
          </a:ln>
        </xdr:spPr>
        <xdr:txBody>
          <a:bodyPr vertOverflow="clip" wrap="square" lIns="27432" tIns="27432" rIns="0" bIns="27432" anchor="ctr" upright="1"/>
          <a:lstStyle/>
          <a:p>
            <a:pPr algn="l" rtl="0">
              <a:lnSpc>
                <a:spcPts val="900"/>
              </a:lnSpc>
              <a:defRPr sz="1000"/>
            </a:pPr>
            <a:r>
              <a:rPr lang="ja-JP" altLang="en-US" sz="1100" b="1" i="0" u="none" strike="noStrike" baseline="0">
                <a:solidFill>
                  <a:srgbClr val="000000"/>
                </a:solidFill>
                <a:latin typeface="Calibri"/>
                <a:cs typeface="Calibri"/>
              </a:rPr>
              <a:t>3</a:t>
            </a:r>
            <a:r>
              <a:rPr lang="ja-JP" altLang="en-US" sz="1100" b="1" i="0" u="none" strike="noStrike" baseline="0">
                <a:solidFill>
                  <a:srgbClr val="000000"/>
                </a:solidFill>
                <a:latin typeface="ＭＳ Ｐゴシック"/>
                <a:ea typeface="ＭＳ Ｐゴシック"/>
                <a:cs typeface="Calibri"/>
              </a:rPr>
              <a:t>月31日～4月29日の期間は4月の日数の方が多いので、このシートは</a:t>
            </a:r>
            <a:r>
              <a:rPr lang="ja-JP" altLang="en-US" sz="1100" b="1" i="0" u="none" strike="noStrike" baseline="0">
                <a:solidFill>
                  <a:srgbClr val="FF0000"/>
                </a:solidFill>
                <a:latin typeface="ＭＳ Ｐゴシック"/>
                <a:ea typeface="ＭＳ Ｐゴシック"/>
                <a:cs typeface="Calibri"/>
              </a:rPr>
              <a:t>4月</a:t>
            </a:r>
            <a:r>
              <a:rPr lang="ja-JP" altLang="en-US" sz="1100" b="1" i="0" u="none" strike="noStrike" baseline="0">
                <a:solidFill>
                  <a:srgbClr val="000000"/>
                </a:solidFill>
                <a:latin typeface="ＭＳ Ｐゴシック"/>
                <a:ea typeface="ＭＳ Ｐゴシック"/>
                <a:cs typeface="Calibri"/>
              </a:rPr>
              <a:t>のデータとします。</a:t>
            </a:r>
            <a:endParaRPr lang="ja-JP" altLang="en-US"/>
          </a:p>
        </xdr:txBody>
      </xdr:sp>
      <xdr:sp macro="" textlink="">
        <xdr:nvSpPr>
          <xdr:cNvPr id="21" name="四角形吹き出し 2">
            <a:extLst>
              <a:ext uri="{FF2B5EF4-FFF2-40B4-BE49-F238E27FC236}">
                <a16:creationId xmlns:a16="http://schemas.microsoft.com/office/drawing/2014/main" id="{00000000-0008-0000-0100-000015000000}"/>
              </a:ext>
            </a:extLst>
          </xdr:cNvPr>
          <xdr:cNvSpPr>
            <a:spLocks noChangeArrowheads="1"/>
          </xdr:cNvSpPr>
        </xdr:nvSpPr>
        <xdr:spPr bwMode="auto">
          <a:xfrm>
            <a:off x="7820025" y="-3106215309356"/>
            <a:ext cx="0" cy="37"/>
          </a:xfrm>
          <a:prstGeom prst="wedgeRectCallout">
            <a:avLst>
              <a:gd name="adj1" fmla="val -187796"/>
              <a:gd name="adj2" fmla="val 120269"/>
            </a:avLst>
          </a:prstGeom>
          <a:solidFill>
            <a:srgbClr val="FDEADA"/>
          </a:solidFill>
          <a:ln w="9525" algn="ctr">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当月の電力量</a:t>
            </a:r>
            <a:endParaRPr lang="ja-JP" altLang="en-US"/>
          </a:p>
        </xdr:txBody>
      </xdr:sp>
      <xdr:sp macro="" textlink="">
        <xdr:nvSpPr>
          <xdr:cNvPr id="22" name="四角形吹き出し 2">
            <a:extLst>
              <a:ext uri="{FF2B5EF4-FFF2-40B4-BE49-F238E27FC236}">
                <a16:creationId xmlns:a16="http://schemas.microsoft.com/office/drawing/2014/main" id="{00000000-0008-0000-0100-000016000000}"/>
              </a:ext>
            </a:extLst>
          </xdr:cNvPr>
          <xdr:cNvSpPr>
            <a:spLocks noChangeArrowheads="1"/>
          </xdr:cNvSpPr>
        </xdr:nvSpPr>
        <xdr:spPr bwMode="auto">
          <a:xfrm>
            <a:off x="7820025" y="13356321460069"/>
            <a:ext cx="0" cy="37"/>
          </a:xfrm>
          <a:prstGeom prst="wedgeRectCallout">
            <a:avLst>
              <a:gd name="adj1" fmla="val -87144"/>
              <a:gd name="adj2" fmla="val -68917"/>
            </a:avLst>
          </a:prstGeom>
          <a:solidFill>
            <a:srgbClr val="FDEADA"/>
          </a:solidFill>
          <a:ln w="9525" algn="ctr">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Ｐゴシック"/>
                <a:ea typeface="ＭＳ Ｐゴシック"/>
              </a:rPr>
              <a:t>当月の最大電力</a:t>
            </a:r>
            <a:endParaRPr lang="ja-JP" altLang="en-US"/>
          </a:p>
        </xdr:txBody>
      </xdr:sp>
      <xdr:sp macro="" textlink="">
        <xdr:nvSpPr>
          <xdr:cNvPr id="23" name="AutoShape 37">
            <a:extLst>
              <a:ext uri="{FF2B5EF4-FFF2-40B4-BE49-F238E27FC236}">
                <a16:creationId xmlns:a16="http://schemas.microsoft.com/office/drawing/2014/main" id="{00000000-0008-0000-0100-000017000000}"/>
              </a:ext>
            </a:extLst>
          </xdr:cNvPr>
          <xdr:cNvSpPr>
            <a:spLocks noChangeArrowheads="1"/>
          </xdr:cNvSpPr>
        </xdr:nvSpPr>
        <xdr:spPr bwMode="auto">
          <a:xfrm>
            <a:off x="7820025" y="5355940408860"/>
            <a:ext cx="0" cy="31"/>
          </a:xfrm>
          <a:prstGeom prst="roundRect">
            <a:avLst>
              <a:gd name="adj" fmla="val 16667"/>
            </a:avLst>
          </a:prstGeom>
          <a:solidFill>
            <a:srgbClr val="DAEEF3"/>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Ｐゴシック"/>
                <a:ea typeface="ＭＳ Ｐゴシック"/>
              </a:rPr>
              <a:t>電気料金のお知らせ2</a:t>
            </a:r>
            <a:endParaRPr lang="ja-JP" altLang="en-US"/>
          </a:p>
        </xdr:txBody>
      </xdr:sp>
    </xdr:grpSp>
    <xdr:clientData/>
  </xdr:twoCellAnchor>
  <xdr:twoCellAnchor>
    <xdr:from>
      <xdr:col>18</xdr:col>
      <xdr:colOff>8283</xdr:colOff>
      <xdr:row>27</xdr:row>
      <xdr:rowOff>267634</xdr:rowOff>
    </xdr:from>
    <xdr:to>
      <xdr:col>21</xdr:col>
      <xdr:colOff>8283</xdr:colOff>
      <xdr:row>29</xdr:row>
      <xdr:rowOff>53321</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7820025" y="4315759"/>
          <a:ext cx="0" cy="309562"/>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20</xdr:col>
      <xdr:colOff>296334</xdr:colOff>
      <xdr:row>22</xdr:row>
      <xdr:rowOff>0</xdr:rowOff>
    </xdr:from>
    <xdr:to>
      <xdr:col>23</xdr:col>
      <xdr:colOff>455544</xdr:colOff>
      <xdr:row>28</xdr:row>
      <xdr:rowOff>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7820025" y="2609850"/>
          <a:ext cx="0" cy="1724025"/>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576528</xdr:colOff>
      <xdr:row>3</xdr:row>
      <xdr:rowOff>10583</xdr:rowOff>
    </xdr:from>
    <xdr:to>
      <xdr:col>22</xdr:col>
      <xdr:colOff>21166</xdr:colOff>
      <xdr:row>3</xdr:row>
      <xdr:rowOff>284427</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7820025" y="810683"/>
          <a:ext cx="0" cy="2547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5027</xdr:colOff>
      <xdr:row>4</xdr:row>
      <xdr:rowOff>284427</xdr:rowOff>
    </xdr:from>
    <xdr:to>
      <xdr:col>22</xdr:col>
      <xdr:colOff>10585</xdr:colOff>
      <xdr:row>5</xdr:row>
      <xdr:rowOff>284427</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7820025" y="1332177"/>
          <a:ext cx="0" cy="2667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1337</xdr:colOff>
      <xdr:row>6</xdr:row>
      <xdr:rowOff>49350</xdr:rowOff>
    </xdr:from>
    <xdr:to>
      <xdr:col>30</xdr:col>
      <xdr:colOff>266265</xdr:colOff>
      <xdr:row>7</xdr:row>
      <xdr:rowOff>87451</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7820025" y="1649550"/>
          <a:ext cx="0" cy="3048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21167</xdr:colOff>
      <xdr:row>4</xdr:row>
      <xdr:rowOff>132987</xdr:rowOff>
    </xdr:from>
    <xdr:to>
      <xdr:col>29</xdr:col>
      <xdr:colOff>1337</xdr:colOff>
      <xdr:row>6</xdr:row>
      <xdr:rowOff>200923</xdr:rowOff>
    </xdr:to>
    <xdr:cxnSp macro="">
      <xdr:nvCxnSpPr>
        <xdr:cNvPr id="29" name="直線コネクタ 28">
          <a:extLst>
            <a:ext uri="{FF2B5EF4-FFF2-40B4-BE49-F238E27FC236}">
              <a16:creationId xmlns:a16="http://schemas.microsoft.com/office/drawing/2014/main" id="{00000000-0008-0000-0100-00001D000000}"/>
            </a:ext>
          </a:extLst>
        </xdr:cNvPr>
        <xdr:cNvCxnSpPr>
          <a:stCxn id="28" idx="1"/>
          <a:endCxn id="37" idx="3"/>
        </xdr:cNvCxnSpPr>
      </xdr:nvCxnSpPr>
      <xdr:spPr>
        <a:xfrm flipH="1" flipV="1">
          <a:off x="7820025" y="1199787"/>
          <a:ext cx="0" cy="601336"/>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5028</xdr:colOff>
      <xdr:row>5</xdr:row>
      <xdr:rowOff>284427</xdr:rowOff>
    </xdr:from>
    <xdr:to>
      <xdr:col>22</xdr:col>
      <xdr:colOff>5028</xdr:colOff>
      <xdr:row>7</xdr:row>
      <xdr:rowOff>10585</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7820025" y="1598877"/>
          <a:ext cx="0" cy="27860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5028</xdr:colOff>
      <xdr:row>6</xdr:row>
      <xdr:rowOff>137982</xdr:rowOff>
    </xdr:from>
    <xdr:to>
      <xdr:col>29</xdr:col>
      <xdr:colOff>6880</xdr:colOff>
      <xdr:row>7</xdr:row>
      <xdr:rowOff>179342</xdr:rowOff>
    </xdr:to>
    <xdr:cxnSp macro="">
      <xdr:nvCxnSpPr>
        <xdr:cNvPr id="31" name="直線コネクタ 30">
          <a:extLst>
            <a:ext uri="{FF2B5EF4-FFF2-40B4-BE49-F238E27FC236}">
              <a16:creationId xmlns:a16="http://schemas.microsoft.com/office/drawing/2014/main" id="{00000000-0008-0000-0100-00001F000000}"/>
            </a:ext>
          </a:extLst>
        </xdr:cNvPr>
        <xdr:cNvCxnSpPr>
          <a:stCxn id="32" idx="1"/>
          <a:endCxn id="30" idx="3"/>
        </xdr:cNvCxnSpPr>
      </xdr:nvCxnSpPr>
      <xdr:spPr>
        <a:xfrm flipH="1" flipV="1">
          <a:off x="7820025" y="1738182"/>
          <a:ext cx="0" cy="308060"/>
        </a:xfrm>
        <a:prstGeom prst="line">
          <a:avLst/>
        </a:prstGeom>
        <a:ln w="12700">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6880</xdr:colOff>
      <xdr:row>7</xdr:row>
      <xdr:rowOff>88493</xdr:rowOff>
    </xdr:from>
    <xdr:to>
      <xdr:col>30</xdr:col>
      <xdr:colOff>274731</xdr:colOff>
      <xdr:row>8</xdr:row>
      <xdr:rowOff>5148</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7820025" y="1955393"/>
          <a:ext cx="0" cy="18335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223630</xdr:colOff>
      <xdr:row>5</xdr:row>
      <xdr:rowOff>8881</xdr:rowOff>
    </xdr:from>
    <xdr:to>
      <xdr:col>28</xdr:col>
      <xdr:colOff>237889</xdr:colOff>
      <xdr:row>28</xdr:row>
      <xdr:rowOff>57979</xdr:rowOff>
    </xdr:to>
    <xdr:sp macro="" textlink="">
      <xdr:nvSpPr>
        <xdr:cNvPr id="33" name="フリーフォーム 32">
          <a:extLst>
            <a:ext uri="{FF2B5EF4-FFF2-40B4-BE49-F238E27FC236}">
              <a16:creationId xmlns:a16="http://schemas.microsoft.com/office/drawing/2014/main" id="{00000000-0008-0000-0100-000021000000}"/>
            </a:ext>
          </a:extLst>
        </xdr:cNvPr>
        <xdr:cNvSpPr/>
      </xdr:nvSpPr>
      <xdr:spPr>
        <a:xfrm>
          <a:off x="7820025" y="1342381"/>
          <a:ext cx="0" cy="3049473"/>
        </a:xfrm>
        <a:custGeom>
          <a:avLst/>
          <a:gdLst>
            <a:gd name="connsiteX0" fmla="*/ 6607969 w 6607969"/>
            <a:gd name="connsiteY0" fmla="*/ 0 h 6322219"/>
            <a:gd name="connsiteX1" fmla="*/ 4310062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4310062" y="0"/>
              </a:lnTo>
              <a:lnTo>
                <a:pt x="0" y="6322219"/>
              </a:ln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422412</xdr:colOff>
      <xdr:row>22</xdr:row>
      <xdr:rowOff>0</xdr:rowOff>
    </xdr:from>
    <xdr:to>
      <xdr:col>23</xdr:col>
      <xdr:colOff>438977</xdr:colOff>
      <xdr:row>28</xdr:row>
      <xdr:rowOff>82825</xdr:rowOff>
    </xdr:to>
    <xdr:sp macro="" textlink="">
      <xdr:nvSpPr>
        <xdr:cNvPr id="34" name="フリーフォーム 33">
          <a:extLst>
            <a:ext uri="{FF2B5EF4-FFF2-40B4-BE49-F238E27FC236}">
              <a16:creationId xmlns:a16="http://schemas.microsoft.com/office/drawing/2014/main" id="{00000000-0008-0000-0100-000022000000}"/>
            </a:ext>
          </a:extLst>
        </xdr:cNvPr>
        <xdr:cNvSpPr/>
      </xdr:nvSpPr>
      <xdr:spPr>
        <a:xfrm>
          <a:off x="7820025" y="2609850"/>
          <a:ext cx="0" cy="1806850"/>
        </a:xfrm>
        <a:custGeom>
          <a:avLst/>
          <a:gdLst>
            <a:gd name="connsiteX0" fmla="*/ 6607969 w 6607969"/>
            <a:gd name="connsiteY0" fmla="*/ 0 h 6322219"/>
            <a:gd name="connsiteX1" fmla="*/ 4310062 w 6607969"/>
            <a:gd name="connsiteY1" fmla="*/ 0 h 6322219"/>
            <a:gd name="connsiteX2" fmla="*/ 0 w 6607969"/>
            <a:gd name="connsiteY2" fmla="*/ 6322219 h 6322219"/>
            <a:gd name="connsiteX0" fmla="*/ 6607969 w 6607969"/>
            <a:gd name="connsiteY0" fmla="*/ 0 h 6322219"/>
            <a:gd name="connsiteX1" fmla="*/ 5147574 w 6607969"/>
            <a:gd name="connsiteY1" fmla="*/ 0 h 6322219"/>
            <a:gd name="connsiteX2" fmla="*/ 0 w 6607969"/>
            <a:gd name="connsiteY2" fmla="*/ 6322219 h 6322219"/>
          </a:gdLst>
          <a:ahLst/>
          <a:cxnLst>
            <a:cxn ang="0">
              <a:pos x="connsiteX0" y="connsiteY0"/>
            </a:cxn>
            <a:cxn ang="0">
              <a:pos x="connsiteX1" y="connsiteY1"/>
            </a:cxn>
            <a:cxn ang="0">
              <a:pos x="connsiteX2" y="connsiteY2"/>
            </a:cxn>
          </a:cxnLst>
          <a:rect l="l" t="t" r="r" b="b"/>
          <a:pathLst>
            <a:path w="6607969" h="6322219">
              <a:moveTo>
                <a:pt x="6607969" y="0"/>
              </a:moveTo>
              <a:lnTo>
                <a:pt x="5147574" y="0"/>
              </a:lnTo>
              <a:cubicBezTo>
                <a:pt x="3710887" y="2107406"/>
                <a:pt x="1436687" y="4214813"/>
                <a:pt x="0" y="6322219"/>
              </a:cubicBezTo>
            </a:path>
          </a:pathLst>
        </a:custGeom>
        <a:noFill/>
        <a:ln w="12700">
          <a:solidFill>
            <a:srgbClr val="FF0000"/>
          </a:solidFill>
          <a:headEnd type="none" w="med" len="med"/>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5027</xdr:colOff>
      <xdr:row>22</xdr:row>
      <xdr:rowOff>284428</xdr:rowOff>
    </xdr:from>
    <xdr:to>
      <xdr:col>26</xdr:col>
      <xdr:colOff>44823</xdr:colOff>
      <xdr:row>24</xdr:row>
      <xdr:rowOff>284428</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7820025" y="2894278"/>
          <a:ext cx="0" cy="581025"/>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22</xdr:col>
      <xdr:colOff>347381</xdr:colOff>
      <xdr:row>23</xdr:row>
      <xdr:rowOff>48418</xdr:rowOff>
    </xdr:from>
    <xdr:to>
      <xdr:col>24</xdr:col>
      <xdr:colOff>504265</xdr:colOff>
      <xdr:row>24</xdr:row>
      <xdr:rowOff>212912</xdr:rowOff>
    </xdr:to>
    <xdr:sp macro="" textlink="">
      <xdr:nvSpPr>
        <xdr:cNvPr id="36" name="線吹き出し 2 (枠付き) 35">
          <a:extLst>
            <a:ext uri="{FF2B5EF4-FFF2-40B4-BE49-F238E27FC236}">
              <a16:creationId xmlns:a16="http://schemas.microsoft.com/office/drawing/2014/main" id="{00000000-0008-0000-0100-000024000000}"/>
            </a:ext>
          </a:extLst>
        </xdr:cNvPr>
        <xdr:cNvSpPr/>
      </xdr:nvSpPr>
      <xdr:spPr>
        <a:xfrm>
          <a:off x="7820025" y="2953543"/>
          <a:ext cx="0" cy="450244"/>
        </a:xfrm>
        <a:prstGeom prst="borderCallout2">
          <a:avLst>
            <a:gd name="adj1" fmla="val 18750"/>
            <a:gd name="adj2" fmla="val -102"/>
            <a:gd name="adj3" fmla="val 18750"/>
            <a:gd name="adj4" fmla="val -16667"/>
            <a:gd name="adj5" fmla="val 24916"/>
            <a:gd name="adj6" fmla="val -21756"/>
          </a:avLst>
        </a:prstGeom>
        <a:solidFill>
          <a:schemeClr val="accent3">
            <a:lumMod val="20000"/>
            <a:lumOff val="80000"/>
          </a:schemeClr>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プルダウンメニュー</a:t>
          </a:r>
          <a:endParaRPr kumimoji="1" lang="en-US" altLang="ja-JP" sz="1100">
            <a:solidFill>
              <a:sysClr val="windowText" lastClr="000000"/>
            </a:solidFill>
          </a:endParaRPr>
        </a:p>
        <a:p>
          <a:pPr algn="l"/>
          <a:r>
            <a:rPr kumimoji="1" lang="ja-JP" altLang="en-US" sz="1100">
              <a:solidFill>
                <a:sysClr val="windowText" lastClr="000000"/>
              </a:solidFill>
            </a:rPr>
            <a:t>燃料名を選びます。</a:t>
          </a:r>
        </a:p>
      </xdr:txBody>
    </xdr:sp>
    <xdr:clientData/>
  </xdr:twoCellAnchor>
  <xdr:twoCellAnchor>
    <xdr:from>
      <xdr:col>19</xdr:col>
      <xdr:colOff>576529</xdr:colOff>
      <xdr:row>3</xdr:row>
      <xdr:rowOff>285749</xdr:rowOff>
    </xdr:from>
    <xdr:to>
      <xdr:col>22</xdr:col>
      <xdr:colOff>21167</xdr:colOff>
      <xdr:row>4</xdr:row>
      <xdr:rowOff>273843</xdr:rowOff>
    </xdr:to>
    <xdr:sp macro="" textlink="">
      <xdr:nvSpPr>
        <xdr:cNvPr id="37" name="角丸四角形 36">
          <a:extLst>
            <a:ext uri="{FF2B5EF4-FFF2-40B4-BE49-F238E27FC236}">
              <a16:creationId xmlns:a16="http://schemas.microsoft.com/office/drawing/2014/main" id="{00000000-0008-0000-0100-000025000000}"/>
            </a:ext>
          </a:extLst>
        </xdr:cNvPr>
        <xdr:cNvSpPr/>
      </xdr:nvSpPr>
      <xdr:spPr>
        <a:xfrm>
          <a:off x="7820025" y="1066799"/>
          <a:ext cx="0" cy="26431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5028</xdr:colOff>
      <xdr:row>6</xdr:row>
      <xdr:rowOff>265377</xdr:rowOff>
    </xdr:from>
    <xdr:to>
      <xdr:col>22</xdr:col>
      <xdr:colOff>5028</xdr:colOff>
      <xdr:row>8</xdr:row>
      <xdr:rowOff>10585</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7820025" y="1865577"/>
          <a:ext cx="0" cy="27860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71281</xdr:colOff>
      <xdr:row>8</xdr:row>
      <xdr:rowOff>160477</xdr:rowOff>
    </xdr:from>
    <xdr:to>
      <xdr:col>21</xdr:col>
      <xdr:colOff>147481</xdr:colOff>
      <xdr:row>10</xdr:row>
      <xdr:rowOff>0</xdr:rowOff>
    </xdr:to>
    <xdr:sp macro="" textlink="">
      <xdr:nvSpPr>
        <xdr:cNvPr id="39" name="線吹き出し 2 (枠付き) 38">
          <a:extLst>
            <a:ext uri="{FF2B5EF4-FFF2-40B4-BE49-F238E27FC236}">
              <a16:creationId xmlns:a16="http://schemas.microsoft.com/office/drawing/2014/main" id="{00000000-0008-0000-0100-000027000000}"/>
            </a:ext>
          </a:extLst>
        </xdr:cNvPr>
        <xdr:cNvSpPr/>
      </xdr:nvSpPr>
      <xdr:spPr>
        <a:xfrm flipH="1">
          <a:off x="7820025" y="2294077"/>
          <a:ext cx="0" cy="315773"/>
        </a:xfrm>
        <a:prstGeom prst="borderCallout2">
          <a:avLst>
            <a:gd name="adj1" fmla="val 18750"/>
            <a:gd name="adj2" fmla="val -102"/>
            <a:gd name="adj3" fmla="val 18750"/>
            <a:gd name="adj4" fmla="val -10697"/>
            <a:gd name="adj5" fmla="val -15995"/>
            <a:gd name="adj6" fmla="val -20133"/>
          </a:avLst>
        </a:prstGeom>
        <a:solidFill>
          <a:schemeClr val="accent3">
            <a:lumMod val="20000"/>
            <a:lumOff val="80000"/>
          </a:schemeClr>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「電気受給契約に関するお知らせ」をご覧ください。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燃料名を選びます。</a:t>
          </a:r>
        </a:p>
      </xdr:txBody>
    </xdr:sp>
    <xdr:clientData/>
  </xdr:twoCellAnchor>
  <xdr:twoCellAnchor>
    <xdr:from>
      <xdr:col>18</xdr:col>
      <xdr:colOff>8283</xdr:colOff>
      <xdr:row>39</xdr:row>
      <xdr:rowOff>267634</xdr:rowOff>
    </xdr:from>
    <xdr:to>
      <xdr:col>21</xdr:col>
      <xdr:colOff>8283</xdr:colOff>
      <xdr:row>41</xdr:row>
      <xdr:rowOff>53321</xdr:rowOff>
    </xdr:to>
    <xdr:sp macro="" textlink="">
      <xdr:nvSpPr>
        <xdr:cNvPr id="40" name="角丸四角形 39">
          <a:extLst>
            <a:ext uri="{FF2B5EF4-FFF2-40B4-BE49-F238E27FC236}">
              <a16:creationId xmlns:a16="http://schemas.microsoft.com/office/drawing/2014/main" id="{00000000-0008-0000-0100-000028000000}"/>
            </a:ext>
          </a:extLst>
        </xdr:cNvPr>
        <xdr:cNvSpPr/>
      </xdr:nvSpPr>
      <xdr:spPr>
        <a:xfrm>
          <a:off x="7820025" y="7268509"/>
          <a:ext cx="0" cy="309562"/>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18</xdr:col>
      <xdr:colOff>8283</xdr:colOff>
      <xdr:row>51</xdr:row>
      <xdr:rowOff>267634</xdr:rowOff>
    </xdr:from>
    <xdr:to>
      <xdr:col>21</xdr:col>
      <xdr:colOff>8283</xdr:colOff>
      <xdr:row>53</xdr:row>
      <xdr:rowOff>53321</xdr:rowOff>
    </xdr:to>
    <xdr:sp macro="" textlink="">
      <xdr:nvSpPr>
        <xdr:cNvPr id="41" name="角丸四角形 40">
          <a:extLst>
            <a:ext uri="{FF2B5EF4-FFF2-40B4-BE49-F238E27FC236}">
              <a16:creationId xmlns:a16="http://schemas.microsoft.com/office/drawing/2014/main" id="{00000000-0008-0000-0100-000029000000}"/>
            </a:ext>
          </a:extLst>
        </xdr:cNvPr>
        <xdr:cNvSpPr/>
      </xdr:nvSpPr>
      <xdr:spPr>
        <a:xfrm>
          <a:off x="7820025" y="10221259"/>
          <a:ext cx="0" cy="309562"/>
        </a:xfrm>
        <a:prstGeom prst="round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editAs="oneCell">
    <xdr:from>
      <xdr:col>16</xdr:col>
      <xdr:colOff>0</xdr:colOff>
      <xdr:row>0</xdr:row>
      <xdr:rowOff>28575</xdr:rowOff>
    </xdr:from>
    <xdr:to>
      <xdr:col>33</xdr:col>
      <xdr:colOff>7783195</xdr:colOff>
      <xdr:row>60</xdr:row>
      <xdr:rowOff>66675</xdr:rowOff>
    </xdr:to>
    <xdr:pic>
      <xdr:nvPicPr>
        <xdr:cNvPr id="42" name="Picture 10695">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0025" y="28575"/>
          <a:ext cx="7808595" cy="1217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16</xdr:row>
      <xdr:rowOff>134470</xdr:rowOff>
    </xdr:from>
    <xdr:to>
      <xdr:col>35</xdr:col>
      <xdr:colOff>28626</xdr:colOff>
      <xdr:row>31</xdr:row>
      <xdr:rowOff>168087</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2353" y="5233146"/>
          <a:ext cx="7794302" cy="73286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28</xdr:col>
      <xdr:colOff>26894</xdr:colOff>
      <xdr:row>26</xdr:row>
      <xdr:rowOff>34018</xdr:rowOff>
    </xdr:from>
    <xdr:ext cx="1569660" cy="692562"/>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479306" y="9984842"/>
          <a:ext cx="1569660" cy="692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3600">
              <a:solidFill>
                <a:srgbClr val="FF0000"/>
              </a:solidFill>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2</xdr:row>
      <xdr:rowOff>28575</xdr:rowOff>
    </xdr:from>
    <xdr:to>
      <xdr:col>9</xdr:col>
      <xdr:colOff>66675</xdr:colOff>
      <xdr:row>4</xdr:row>
      <xdr:rowOff>9525</xdr:rowOff>
    </xdr:to>
    <xdr:sp macro="" textlink="">
      <xdr:nvSpPr>
        <xdr:cNvPr id="30720" name="Group Box 1024" hidden="1">
          <a:extLst>
            <a:ext uri="{63B3BB69-23CF-44E3-9099-C40C66FF867C}">
              <a14:compatExt xmlns:a14="http://schemas.microsoft.com/office/drawing/2010/main" spid="_x0000_s30720"/>
            </a:ext>
            <a:ext uri="{FF2B5EF4-FFF2-40B4-BE49-F238E27FC236}">
              <a16:creationId xmlns:a16="http://schemas.microsoft.com/office/drawing/2014/main" id="{00000000-0008-0000-0300-000000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47625</xdr:colOff>
      <xdr:row>2</xdr:row>
      <xdr:rowOff>28575</xdr:rowOff>
    </xdr:from>
    <xdr:to>
      <xdr:col>24</xdr:col>
      <xdr:colOff>142875</xdr:colOff>
      <xdr:row>3</xdr:row>
      <xdr:rowOff>152400</xdr:rowOff>
    </xdr:to>
    <xdr:sp macro="" textlink="">
      <xdr:nvSpPr>
        <xdr:cNvPr id="30721" name="Group Box 1025" hidden="1">
          <a:extLst>
            <a:ext uri="{63B3BB69-23CF-44E3-9099-C40C66FF867C}">
              <a14:compatExt xmlns:a14="http://schemas.microsoft.com/office/drawing/2010/main" spid="_x0000_s30721"/>
            </a:ext>
            <a:ext uri="{FF2B5EF4-FFF2-40B4-BE49-F238E27FC236}">
              <a16:creationId xmlns:a16="http://schemas.microsoft.com/office/drawing/2014/main" id="{00000000-0008-0000-0300-0000017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6</xdr:row>
      <xdr:rowOff>0</xdr:rowOff>
    </xdr:from>
    <xdr:to>
      <xdr:col>3</xdr:col>
      <xdr:colOff>190500</xdr:colOff>
      <xdr:row>7</xdr:row>
      <xdr:rowOff>28575</xdr:rowOff>
    </xdr:to>
    <xdr:sp macro="" textlink="">
      <xdr:nvSpPr>
        <xdr:cNvPr id="30722" name="Check Box 1026" descr="冷房または暖房の設定温度変更" hidden="1">
          <a:extLst>
            <a:ext uri="{63B3BB69-23CF-44E3-9099-C40C66FF867C}">
              <a14:compatExt xmlns:a14="http://schemas.microsoft.com/office/drawing/2010/main" spid="_x0000_s30722"/>
            </a:ext>
            <a:ext uri="{FF2B5EF4-FFF2-40B4-BE49-F238E27FC236}">
              <a16:creationId xmlns:a16="http://schemas.microsoft.com/office/drawing/2014/main" id="{00000000-0008-0000-0300-000002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161925</xdr:colOff>
      <xdr:row>3</xdr:row>
      <xdr:rowOff>28575</xdr:rowOff>
    </xdr:from>
    <xdr:to>
      <xdr:col>18</xdr:col>
      <xdr:colOff>76200</xdr:colOff>
      <xdr:row>4</xdr:row>
      <xdr:rowOff>0</xdr:rowOff>
    </xdr:to>
    <xdr:sp macro="" textlink="">
      <xdr:nvSpPr>
        <xdr:cNvPr id="30723" name="Check Box 1027" hidden="1">
          <a:extLst>
            <a:ext uri="{63B3BB69-23CF-44E3-9099-C40C66FF867C}">
              <a14:compatExt xmlns:a14="http://schemas.microsoft.com/office/drawing/2010/main" spid="_x0000_s30723"/>
            </a:ext>
            <a:ext uri="{FF2B5EF4-FFF2-40B4-BE49-F238E27FC236}">
              <a16:creationId xmlns:a16="http://schemas.microsoft.com/office/drawing/2014/main" id="{00000000-0008-0000-0300-000003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180975</xdr:colOff>
      <xdr:row>4</xdr:row>
      <xdr:rowOff>28575</xdr:rowOff>
    </xdr:from>
    <xdr:to>
      <xdr:col>4</xdr:col>
      <xdr:colOff>104775</xdr:colOff>
      <xdr:row>5</xdr:row>
      <xdr:rowOff>0</xdr:rowOff>
    </xdr:to>
    <xdr:sp macro="" textlink="">
      <xdr:nvSpPr>
        <xdr:cNvPr id="30724" name="Check Box 1028" hidden="1">
          <a:extLst>
            <a:ext uri="{63B3BB69-23CF-44E3-9099-C40C66FF867C}">
              <a14:compatExt xmlns:a14="http://schemas.microsoft.com/office/drawing/2010/main" spid="_x0000_s30724"/>
            </a:ext>
            <a:ext uri="{FF2B5EF4-FFF2-40B4-BE49-F238E27FC236}">
              <a16:creationId xmlns:a16="http://schemas.microsoft.com/office/drawing/2014/main" id="{00000000-0008-0000-0300-000004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180975</xdr:colOff>
      <xdr:row>7</xdr:row>
      <xdr:rowOff>0</xdr:rowOff>
    </xdr:from>
    <xdr:to>
      <xdr:col>4</xdr:col>
      <xdr:colOff>66675</xdr:colOff>
      <xdr:row>8</xdr:row>
      <xdr:rowOff>0</xdr:rowOff>
    </xdr:to>
    <xdr:sp macro="" textlink="">
      <xdr:nvSpPr>
        <xdr:cNvPr id="30725" name="Check Box 1029" hidden="1">
          <a:extLst>
            <a:ext uri="{63B3BB69-23CF-44E3-9099-C40C66FF867C}">
              <a14:compatExt xmlns:a14="http://schemas.microsoft.com/office/drawing/2010/main" spid="_x0000_s30725"/>
            </a:ext>
            <a:ext uri="{FF2B5EF4-FFF2-40B4-BE49-F238E27FC236}">
              <a16:creationId xmlns:a16="http://schemas.microsoft.com/office/drawing/2014/main" id="{00000000-0008-0000-0300-000005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180975</xdr:colOff>
      <xdr:row>5</xdr:row>
      <xdr:rowOff>28575</xdr:rowOff>
    </xdr:from>
    <xdr:to>
      <xdr:col>5</xdr:col>
      <xdr:colOff>0</xdr:colOff>
      <xdr:row>6</xdr:row>
      <xdr:rowOff>0</xdr:rowOff>
    </xdr:to>
    <xdr:sp macro="" textlink="">
      <xdr:nvSpPr>
        <xdr:cNvPr id="30726" name="Check Box 1030" hidden="1">
          <a:extLst>
            <a:ext uri="{63B3BB69-23CF-44E3-9099-C40C66FF867C}">
              <a14:compatExt xmlns:a14="http://schemas.microsoft.com/office/drawing/2010/main" spid="_x0000_s30726"/>
            </a:ext>
            <a:ext uri="{FF2B5EF4-FFF2-40B4-BE49-F238E27FC236}">
              <a16:creationId xmlns:a16="http://schemas.microsoft.com/office/drawing/2014/main" id="{00000000-0008-0000-0300-000006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180975</xdr:colOff>
      <xdr:row>8</xdr:row>
      <xdr:rowOff>0</xdr:rowOff>
    </xdr:from>
    <xdr:to>
      <xdr:col>4</xdr:col>
      <xdr:colOff>85725</xdr:colOff>
      <xdr:row>9</xdr:row>
      <xdr:rowOff>0</xdr:rowOff>
    </xdr:to>
    <xdr:sp macro="" textlink="">
      <xdr:nvSpPr>
        <xdr:cNvPr id="30727" name="Check Box 1031" hidden="1">
          <a:extLst>
            <a:ext uri="{63B3BB69-23CF-44E3-9099-C40C66FF867C}">
              <a14:compatExt xmlns:a14="http://schemas.microsoft.com/office/drawing/2010/main" spid="_x0000_s30727"/>
            </a:ext>
            <a:ext uri="{FF2B5EF4-FFF2-40B4-BE49-F238E27FC236}">
              <a16:creationId xmlns:a16="http://schemas.microsoft.com/office/drawing/2014/main" id="{00000000-0008-0000-0300-000007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180975</xdr:colOff>
      <xdr:row>3</xdr:row>
      <xdr:rowOff>28575</xdr:rowOff>
    </xdr:from>
    <xdr:to>
      <xdr:col>4</xdr:col>
      <xdr:colOff>28575</xdr:colOff>
      <xdr:row>4</xdr:row>
      <xdr:rowOff>0</xdr:rowOff>
    </xdr:to>
    <xdr:sp macro="" textlink="">
      <xdr:nvSpPr>
        <xdr:cNvPr id="30728" name="Check Box 1032" hidden="1">
          <a:extLst>
            <a:ext uri="{63B3BB69-23CF-44E3-9099-C40C66FF867C}">
              <a14:compatExt xmlns:a14="http://schemas.microsoft.com/office/drawing/2010/main" spid="_x0000_s30728"/>
            </a:ext>
            <a:ext uri="{FF2B5EF4-FFF2-40B4-BE49-F238E27FC236}">
              <a16:creationId xmlns:a16="http://schemas.microsoft.com/office/drawing/2014/main" id="{00000000-0008-0000-0300-000008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161925</xdr:colOff>
      <xdr:row>6</xdr:row>
      <xdr:rowOff>28575</xdr:rowOff>
    </xdr:from>
    <xdr:to>
      <xdr:col>18</xdr:col>
      <xdr:colOff>28575</xdr:colOff>
      <xdr:row>7</xdr:row>
      <xdr:rowOff>0</xdr:rowOff>
    </xdr:to>
    <xdr:sp macro="" textlink="">
      <xdr:nvSpPr>
        <xdr:cNvPr id="30729" name="Check Box 1033" hidden="1">
          <a:extLst>
            <a:ext uri="{63B3BB69-23CF-44E3-9099-C40C66FF867C}">
              <a14:compatExt xmlns:a14="http://schemas.microsoft.com/office/drawing/2010/main" spid="_x0000_s30729"/>
            </a:ext>
            <a:ext uri="{FF2B5EF4-FFF2-40B4-BE49-F238E27FC236}">
              <a16:creationId xmlns:a16="http://schemas.microsoft.com/office/drawing/2014/main" id="{00000000-0008-0000-0300-000009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180975</xdr:colOff>
      <xdr:row>10</xdr:row>
      <xdr:rowOff>0</xdr:rowOff>
    </xdr:from>
    <xdr:to>
      <xdr:col>4</xdr:col>
      <xdr:colOff>142875</xdr:colOff>
      <xdr:row>11</xdr:row>
      <xdr:rowOff>0</xdr:rowOff>
    </xdr:to>
    <xdr:sp macro="" textlink="">
      <xdr:nvSpPr>
        <xdr:cNvPr id="30730" name="Check Box 1034" hidden="1">
          <a:extLst>
            <a:ext uri="{63B3BB69-23CF-44E3-9099-C40C66FF867C}">
              <a14:compatExt xmlns:a14="http://schemas.microsoft.com/office/drawing/2010/main" spid="_x0000_s30730"/>
            </a:ext>
            <a:ext uri="{FF2B5EF4-FFF2-40B4-BE49-F238E27FC236}">
              <a16:creationId xmlns:a16="http://schemas.microsoft.com/office/drawing/2014/main" id="{00000000-0008-0000-0300-00000A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161925</xdr:colOff>
      <xdr:row>10</xdr:row>
      <xdr:rowOff>28575</xdr:rowOff>
    </xdr:from>
    <xdr:to>
      <xdr:col>18</xdr:col>
      <xdr:colOff>47625</xdr:colOff>
      <xdr:row>11</xdr:row>
      <xdr:rowOff>0</xdr:rowOff>
    </xdr:to>
    <xdr:sp macro="" textlink="">
      <xdr:nvSpPr>
        <xdr:cNvPr id="30731" name="Check Box 1035" hidden="1">
          <a:extLst>
            <a:ext uri="{63B3BB69-23CF-44E3-9099-C40C66FF867C}">
              <a14:compatExt xmlns:a14="http://schemas.microsoft.com/office/drawing/2010/main" spid="_x0000_s30731"/>
            </a:ext>
            <a:ext uri="{FF2B5EF4-FFF2-40B4-BE49-F238E27FC236}">
              <a16:creationId xmlns:a16="http://schemas.microsoft.com/office/drawing/2014/main" id="{00000000-0008-0000-0300-00000B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180975</xdr:colOff>
      <xdr:row>9</xdr:row>
      <xdr:rowOff>0</xdr:rowOff>
    </xdr:from>
    <xdr:to>
      <xdr:col>4</xdr:col>
      <xdr:colOff>28575</xdr:colOff>
      <xdr:row>10</xdr:row>
      <xdr:rowOff>0</xdr:rowOff>
    </xdr:to>
    <xdr:sp macro="" textlink="">
      <xdr:nvSpPr>
        <xdr:cNvPr id="30732" name="Check Box 1036" descr="太陽光発電の導入" hidden="1">
          <a:extLst>
            <a:ext uri="{63B3BB69-23CF-44E3-9099-C40C66FF867C}">
              <a14:compatExt xmlns:a14="http://schemas.microsoft.com/office/drawing/2010/main" spid="_x0000_s30732"/>
            </a:ext>
            <a:ext uri="{FF2B5EF4-FFF2-40B4-BE49-F238E27FC236}">
              <a16:creationId xmlns:a16="http://schemas.microsoft.com/office/drawing/2014/main" id="{00000000-0008-0000-0300-00000C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190500</xdr:colOff>
      <xdr:row>8</xdr:row>
      <xdr:rowOff>28575</xdr:rowOff>
    </xdr:from>
    <xdr:to>
      <xdr:col>25</xdr:col>
      <xdr:colOff>28575</xdr:colOff>
      <xdr:row>9</xdr:row>
      <xdr:rowOff>0</xdr:rowOff>
    </xdr:to>
    <xdr:sp macro="" textlink="">
      <xdr:nvSpPr>
        <xdr:cNvPr id="30733" name="Check Box 1037" descr="高効率変電設備の導入" hidden="1">
          <a:extLst>
            <a:ext uri="{63B3BB69-23CF-44E3-9099-C40C66FF867C}">
              <a14:compatExt xmlns:a14="http://schemas.microsoft.com/office/drawing/2010/main" spid="_x0000_s30733"/>
            </a:ext>
            <a:ext uri="{FF2B5EF4-FFF2-40B4-BE49-F238E27FC236}">
              <a16:creationId xmlns:a16="http://schemas.microsoft.com/office/drawing/2014/main" id="{00000000-0008-0000-0300-00000D7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19050</xdr:colOff>
      <xdr:row>2</xdr:row>
      <xdr:rowOff>19050</xdr:rowOff>
    </xdr:from>
    <xdr:to>
      <xdr:col>9</xdr:col>
      <xdr:colOff>57150</xdr:colOff>
      <xdr:row>4</xdr:row>
      <xdr:rowOff>9525</xdr:rowOff>
    </xdr:to>
    <xdr:sp macro="" textlink="">
      <xdr:nvSpPr>
        <xdr:cNvPr id="2" name="Group Box 1024" hidden="1">
          <a:extLst>
            <a:ext uri="{63B3BB69-23CF-44E3-9099-C40C66FF867C}">
              <a14:compatExt xmlns:a14="http://schemas.microsoft.com/office/drawing/2010/main" spid="_x0000_s30720"/>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editAs="oneCell">
    <xdr:from>
      <xdr:col>20</xdr:col>
      <xdr:colOff>38100</xdr:colOff>
      <xdr:row>2</xdr:row>
      <xdr:rowOff>19050</xdr:rowOff>
    </xdr:from>
    <xdr:to>
      <xdr:col>24</xdr:col>
      <xdr:colOff>114300</xdr:colOff>
      <xdr:row>3</xdr:row>
      <xdr:rowOff>123825</xdr:rowOff>
    </xdr:to>
    <xdr:sp macro="" textlink="">
      <xdr:nvSpPr>
        <xdr:cNvPr id="3" name="Group Box 1025" hidden="1">
          <a:extLst>
            <a:ext uri="{63B3BB69-23CF-44E3-9099-C40C66FF867C}">
              <a14:compatExt xmlns:a14="http://schemas.microsoft.com/office/drawing/2010/main" spid="_x0000_s30721"/>
            </a:ext>
            <a:ext uri="{FF2B5EF4-FFF2-40B4-BE49-F238E27FC236}">
              <a16:creationId xmlns:a16="http://schemas.microsoft.com/office/drawing/2014/main" id="{00000000-0008-0000-0300-0000030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xdr:row>
      <xdr:rowOff>0</xdr:rowOff>
    </xdr:from>
    <xdr:to>
      <xdr:col>3</xdr:col>
      <xdr:colOff>152400</xdr:colOff>
      <xdr:row>7</xdr:row>
      <xdr:rowOff>19050</xdr:rowOff>
    </xdr:to>
    <xdr:sp macro="" textlink="">
      <xdr:nvSpPr>
        <xdr:cNvPr id="4" name="Check Box 1026" descr="冷房または暖房の設定温度変更" hidden="1">
          <a:extLst>
            <a:ext uri="{63B3BB69-23CF-44E3-9099-C40C66FF867C}">
              <a14:compatExt xmlns:a14="http://schemas.microsoft.com/office/drawing/2010/main" spid="_x0000_s30722"/>
            </a:ext>
            <a:ext uri="{FF2B5EF4-FFF2-40B4-BE49-F238E27FC236}">
              <a16:creationId xmlns:a16="http://schemas.microsoft.com/office/drawing/2014/main" id="{00000000-0008-0000-03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133350</xdr:colOff>
      <xdr:row>3</xdr:row>
      <xdr:rowOff>19050</xdr:rowOff>
    </xdr:from>
    <xdr:to>
      <xdr:col>18</xdr:col>
      <xdr:colOff>57150</xdr:colOff>
      <xdr:row>4</xdr:row>
      <xdr:rowOff>0</xdr:rowOff>
    </xdr:to>
    <xdr:sp macro="" textlink="">
      <xdr:nvSpPr>
        <xdr:cNvPr id="5" name="Check Box 1027" hidden="1">
          <a:extLst>
            <a:ext uri="{63B3BB69-23CF-44E3-9099-C40C66FF867C}">
              <a14:compatExt xmlns:a14="http://schemas.microsoft.com/office/drawing/2010/main" spid="_x0000_s30723"/>
            </a:ext>
            <a:ext uri="{FF2B5EF4-FFF2-40B4-BE49-F238E27FC236}">
              <a16:creationId xmlns:a16="http://schemas.microsoft.com/office/drawing/2014/main" id="{00000000-0008-0000-03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142875</xdr:colOff>
      <xdr:row>4</xdr:row>
      <xdr:rowOff>19050</xdr:rowOff>
    </xdr:from>
    <xdr:to>
      <xdr:col>4</xdr:col>
      <xdr:colOff>85725</xdr:colOff>
      <xdr:row>5</xdr:row>
      <xdr:rowOff>0</xdr:rowOff>
    </xdr:to>
    <xdr:sp macro="" textlink="">
      <xdr:nvSpPr>
        <xdr:cNvPr id="6" name="Check Box 1028" hidden="1">
          <a:extLst>
            <a:ext uri="{63B3BB69-23CF-44E3-9099-C40C66FF867C}">
              <a14:compatExt xmlns:a14="http://schemas.microsoft.com/office/drawing/2010/main" spid="_x0000_s30724"/>
            </a:ext>
            <a:ext uri="{FF2B5EF4-FFF2-40B4-BE49-F238E27FC236}">
              <a16:creationId xmlns:a16="http://schemas.microsoft.com/office/drawing/2014/main" id="{00000000-0008-0000-03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142875</xdr:colOff>
      <xdr:row>7</xdr:row>
      <xdr:rowOff>0</xdr:rowOff>
    </xdr:from>
    <xdr:to>
      <xdr:col>4</xdr:col>
      <xdr:colOff>57150</xdr:colOff>
      <xdr:row>8</xdr:row>
      <xdr:rowOff>0</xdr:rowOff>
    </xdr:to>
    <xdr:sp macro="" textlink="">
      <xdr:nvSpPr>
        <xdr:cNvPr id="7" name="Check Box 1029" hidden="1">
          <a:extLst>
            <a:ext uri="{63B3BB69-23CF-44E3-9099-C40C66FF867C}">
              <a14:compatExt xmlns:a14="http://schemas.microsoft.com/office/drawing/2010/main" spid="_x0000_s30725"/>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142875</xdr:colOff>
      <xdr:row>5</xdr:row>
      <xdr:rowOff>19050</xdr:rowOff>
    </xdr:from>
    <xdr:to>
      <xdr:col>5</xdr:col>
      <xdr:colOff>0</xdr:colOff>
      <xdr:row>6</xdr:row>
      <xdr:rowOff>0</xdr:rowOff>
    </xdr:to>
    <xdr:sp macro="" textlink="">
      <xdr:nvSpPr>
        <xdr:cNvPr id="8" name="Check Box 1030" hidden="1">
          <a:extLst>
            <a:ext uri="{63B3BB69-23CF-44E3-9099-C40C66FF867C}">
              <a14:compatExt xmlns:a14="http://schemas.microsoft.com/office/drawing/2010/main" spid="_x0000_s30726"/>
            </a:ext>
            <a:ext uri="{FF2B5EF4-FFF2-40B4-BE49-F238E27FC236}">
              <a16:creationId xmlns:a16="http://schemas.microsoft.com/office/drawing/2014/main" id="{00000000-0008-0000-03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142875</xdr:colOff>
      <xdr:row>8</xdr:row>
      <xdr:rowOff>0</xdr:rowOff>
    </xdr:from>
    <xdr:to>
      <xdr:col>4</xdr:col>
      <xdr:colOff>66675</xdr:colOff>
      <xdr:row>9</xdr:row>
      <xdr:rowOff>0</xdr:rowOff>
    </xdr:to>
    <xdr:sp macro="" textlink="">
      <xdr:nvSpPr>
        <xdr:cNvPr id="9" name="Check Box 1031" hidden="1">
          <a:extLst>
            <a:ext uri="{63B3BB69-23CF-44E3-9099-C40C66FF867C}">
              <a14:compatExt xmlns:a14="http://schemas.microsoft.com/office/drawing/2010/main" spid="_x0000_s30727"/>
            </a:ext>
            <a:ext uri="{FF2B5EF4-FFF2-40B4-BE49-F238E27FC236}">
              <a16:creationId xmlns:a16="http://schemas.microsoft.com/office/drawing/2014/main" id="{00000000-0008-0000-03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142875</xdr:colOff>
      <xdr:row>3</xdr:row>
      <xdr:rowOff>19050</xdr:rowOff>
    </xdr:from>
    <xdr:to>
      <xdr:col>4</xdr:col>
      <xdr:colOff>19050</xdr:colOff>
      <xdr:row>4</xdr:row>
      <xdr:rowOff>0</xdr:rowOff>
    </xdr:to>
    <xdr:sp macro="" textlink="">
      <xdr:nvSpPr>
        <xdr:cNvPr id="10" name="Check Box 1032" hidden="1">
          <a:extLst>
            <a:ext uri="{63B3BB69-23CF-44E3-9099-C40C66FF867C}">
              <a14:compatExt xmlns:a14="http://schemas.microsoft.com/office/drawing/2010/main" spid="_x0000_s30728"/>
            </a:ext>
            <a:ext uri="{FF2B5EF4-FFF2-40B4-BE49-F238E27FC236}">
              <a16:creationId xmlns:a16="http://schemas.microsoft.com/office/drawing/2014/main" id="{00000000-0008-0000-03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133350</xdr:colOff>
      <xdr:row>6</xdr:row>
      <xdr:rowOff>19050</xdr:rowOff>
    </xdr:from>
    <xdr:to>
      <xdr:col>18</xdr:col>
      <xdr:colOff>19050</xdr:colOff>
      <xdr:row>7</xdr:row>
      <xdr:rowOff>0</xdr:rowOff>
    </xdr:to>
    <xdr:sp macro="" textlink="">
      <xdr:nvSpPr>
        <xdr:cNvPr id="11" name="Check Box 1033" hidden="1">
          <a:extLst>
            <a:ext uri="{63B3BB69-23CF-44E3-9099-C40C66FF867C}">
              <a14:compatExt xmlns:a14="http://schemas.microsoft.com/office/drawing/2010/main" spid="_x0000_s30729"/>
            </a:ext>
            <a:ext uri="{FF2B5EF4-FFF2-40B4-BE49-F238E27FC236}">
              <a16:creationId xmlns:a16="http://schemas.microsoft.com/office/drawing/2014/main" id="{00000000-0008-0000-03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142875</xdr:colOff>
      <xdr:row>10</xdr:row>
      <xdr:rowOff>0</xdr:rowOff>
    </xdr:from>
    <xdr:to>
      <xdr:col>4</xdr:col>
      <xdr:colOff>114300</xdr:colOff>
      <xdr:row>11</xdr:row>
      <xdr:rowOff>0</xdr:rowOff>
    </xdr:to>
    <xdr:sp macro="" textlink="">
      <xdr:nvSpPr>
        <xdr:cNvPr id="12" name="Check Box 1034" hidden="1">
          <a:extLst>
            <a:ext uri="{63B3BB69-23CF-44E3-9099-C40C66FF867C}">
              <a14:compatExt xmlns:a14="http://schemas.microsoft.com/office/drawing/2010/main" spid="_x0000_s30730"/>
            </a:ext>
            <a:ext uri="{FF2B5EF4-FFF2-40B4-BE49-F238E27FC236}">
              <a16:creationId xmlns:a16="http://schemas.microsoft.com/office/drawing/2014/main" id="{00000000-0008-0000-03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133350</xdr:colOff>
      <xdr:row>10</xdr:row>
      <xdr:rowOff>19050</xdr:rowOff>
    </xdr:from>
    <xdr:to>
      <xdr:col>18</xdr:col>
      <xdr:colOff>38100</xdr:colOff>
      <xdr:row>11</xdr:row>
      <xdr:rowOff>0</xdr:rowOff>
    </xdr:to>
    <xdr:sp macro="" textlink="">
      <xdr:nvSpPr>
        <xdr:cNvPr id="13" name="Check Box 1035" hidden="1">
          <a:extLst>
            <a:ext uri="{63B3BB69-23CF-44E3-9099-C40C66FF867C}">
              <a14:compatExt xmlns:a14="http://schemas.microsoft.com/office/drawing/2010/main" spid="_x0000_s30731"/>
            </a:ext>
            <a:ext uri="{FF2B5EF4-FFF2-40B4-BE49-F238E27FC236}">
              <a16:creationId xmlns:a16="http://schemas.microsoft.com/office/drawing/2014/main" id="{00000000-0008-0000-03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142875</xdr:colOff>
      <xdr:row>9</xdr:row>
      <xdr:rowOff>0</xdr:rowOff>
    </xdr:from>
    <xdr:to>
      <xdr:col>4</xdr:col>
      <xdr:colOff>19050</xdr:colOff>
      <xdr:row>10</xdr:row>
      <xdr:rowOff>0</xdr:rowOff>
    </xdr:to>
    <xdr:sp macro="" textlink="">
      <xdr:nvSpPr>
        <xdr:cNvPr id="14" name="Check Box 1036" descr="太陽光発電の導入" hidden="1">
          <a:extLst>
            <a:ext uri="{63B3BB69-23CF-44E3-9099-C40C66FF867C}">
              <a14:compatExt xmlns:a14="http://schemas.microsoft.com/office/drawing/2010/main" spid="_x0000_s30732"/>
            </a:ext>
            <a:ext uri="{FF2B5EF4-FFF2-40B4-BE49-F238E27FC236}">
              <a16:creationId xmlns:a16="http://schemas.microsoft.com/office/drawing/2014/main" id="{00000000-0008-0000-03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152400</xdr:colOff>
      <xdr:row>8</xdr:row>
      <xdr:rowOff>19050</xdr:rowOff>
    </xdr:from>
    <xdr:to>
      <xdr:col>25</xdr:col>
      <xdr:colOff>19050</xdr:colOff>
      <xdr:row>9</xdr:row>
      <xdr:rowOff>0</xdr:rowOff>
    </xdr:to>
    <xdr:sp macro="" textlink="">
      <xdr:nvSpPr>
        <xdr:cNvPr id="15" name="Check Box 1037" descr="高効率変電設備の導入" hidden="1">
          <a:extLst>
            <a:ext uri="{63B3BB69-23CF-44E3-9099-C40C66FF867C}">
              <a14:compatExt xmlns:a14="http://schemas.microsoft.com/office/drawing/2010/main" spid="_x0000_s30733"/>
            </a:ext>
            <a:ext uri="{FF2B5EF4-FFF2-40B4-BE49-F238E27FC236}">
              <a16:creationId xmlns:a16="http://schemas.microsoft.com/office/drawing/2014/main" id="{00000000-0008-0000-03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19050</xdr:colOff>
          <xdr:row>2</xdr:row>
          <xdr:rowOff>19050</xdr:rowOff>
        </xdr:from>
        <xdr:to>
          <xdr:col>9</xdr:col>
          <xdr:colOff>57150</xdr:colOff>
          <xdr:row>4</xdr:row>
          <xdr:rowOff>9525</xdr:rowOff>
        </xdr:to>
        <xdr:sp macro="" textlink="">
          <xdr:nvSpPr>
            <xdr:cNvPr id="16" name="Group Box 1024" hidden="1">
              <a:extLst>
                <a:ext uri="{63B3BB69-23CF-44E3-9099-C40C66FF867C}">
                  <a14:compatExt spid="_x0000_s30720"/>
                </a:ext>
                <a:ext uri="{FF2B5EF4-FFF2-40B4-BE49-F238E27FC236}">
                  <a16:creationId xmlns:a16="http://schemas.microsoft.com/office/drawing/2014/main" id="{00000000-0008-0000-0300-000010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xdr:row>
          <xdr:rowOff>19050</xdr:rowOff>
        </xdr:from>
        <xdr:to>
          <xdr:col>24</xdr:col>
          <xdr:colOff>114300</xdr:colOff>
          <xdr:row>3</xdr:row>
          <xdr:rowOff>123825</xdr:rowOff>
        </xdr:to>
        <xdr:sp macro="" textlink="">
          <xdr:nvSpPr>
            <xdr:cNvPr id="17" name="Group Box 1025" hidden="1">
              <a:extLst>
                <a:ext uri="{63B3BB69-23CF-44E3-9099-C40C66FF867C}">
                  <a14:compatExt spid="_x0000_s30721"/>
                </a:ext>
                <a:ext uri="{FF2B5EF4-FFF2-40B4-BE49-F238E27FC236}">
                  <a16:creationId xmlns:a16="http://schemas.microsoft.com/office/drawing/2014/main" id="{00000000-0008-0000-0300-000011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6</xdr:row>
          <xdr:rowOff>0</xdr:rowOff>
        </xdr:from>
        <xdr:to>
          <xdr:col>3</xdr:col>
          <xdr:colOff>152400</xdr:colOff>
          <xdr:row>7</xdr:row>
          <xdr:rowOff>19050</xdr:rowOff>
        </xdr:to>
        <xdr:sp macro="" textlink="">
          <xdr:nvSpPr>
            <xdr:cNvPr id="18" name="Check Box 1026" descr="冷房または暖房の設定温度変更" hidden="1">
              <a:extLst>
                <a:ext uri="{63B3BB69-23CF-44E3-9099-C40C66FF867C}">
                  <a14:compatExt spid="_x0000_s30722"/>
                </a:ext>
                <a:ext uri="{FF2B5EF4-FFF2-40B4-BE49-F238E27FC236}">
                  <a16:creationId xmlns:a16="http://schemas.microsoft.com/office/drawing/2014/main" id="{00000000-0008-0000-03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3</xdr:row>
          <xdr:rowOff>19050</xdr:rowOff>
        </xdr:from>
        <xdr:to>
          <xdr:col>18</xdr:col>
          <xdr:colOff>57150</xdr:colOff>
          <xdr:row>4</xdr:row>
          <xdr:rowOff>0</xdr:rowOff>
        </xdr:to>
        <xdr:sp macro="" textlink="">
          <xdr:nvSpPr>
            <xdr:cNvPr id="19" name="Check Box 1027" hidden="1">
              <a:extLst>
                <a:ext uri="{63B3BB69-23CF-44E3-9099-C40C66FF867C}">
                  <a14:compatExt spid="_x0000_s30723"/>
                </a:ext>
                <a:ext uri="{FF2B5EF4-FFF2-40B4-BE49-F238E27FC236}">
                  <a16:creationId xmlns:a16="http://schemas.microsoft.com/office/drawing/2014/main" id="{00000000-0008-0000-03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4</xdr:row>
          <xdr:rowOff>19050</xdr:rowOff>
        </xdr:from>
        <xdr:to>
          <xdr:col>4</xdr:col>
          <xdr:colOff>85725</xdr:colOff>
          <xdr:row>5</xdr:row>
          <xdr:rowOff>0</xdr:rowOff>
        </xdr:to>
        <xdr:sp macro="" textlink="">
          <xdr:nvSpPr>
            <xdr:cNvPr id="20" name="Check Box 1028" hidden="1">
              <a:extLst>
                <a:ext uri="{63B3BB69-23CF-44E3-9099-C40C66FF867C}">
                  <a14:compatExt spid="_x0000_s30724"/>
                </a:ext>
                <a:ext uri="{FF2B5EF4-FFF2-40B4-BE49-F238E27FC236}">
                  <a16:creationId xmlns:a16="http://schemas.microsoft.com/office/drawing/2014/main" id="{00000000-0008-0000-03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7</xdr:row>
          <xdr:rowOff>0</xdr:rowOff>
        </xdr:from>
        <xdr:to>
          <xdr:col>4</xdr:col>
          <xdr:colOff>57150</xdr:colOff>
          <xdr:row>8</xdr:row>
          <xdr:rowOff>0</xdr:rowOff>
        </xdr:to>
        <xdr:sp macro="" textlink="">
          <xdr:nvSpPr>
            <xdr:cNvPr id="21" name="Check Box 1029" hidden="1">
              <a:extLst>
                <a:ext uri="{63B3BB69-23CF-44E3-9099-C40C66FF867C}">
                  <a14:compatExt spid="_x0000_s30725"/>
                </a:ext>
                <a:ext uri="{FF2B5EF4-FFF2-40B4-BE49-F238E27FC236}">
                  <a16:creationId xmlns:a16="http://schemas.microsoft.com/office/drawing/2014/main" id="{00000000-0008-0000-03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5</xdr:row>
          <xdr:rowOff>19050</xdr:rowOff>
        </xdr:from>
        <xdr:to>
          <xdr:col>5</xdr:col>
          <xdr:colOff>0</xdr:colOff>
          <xdr:row>6</xdr:row>
          <xdr:rowOff>0</xdr:rowOff>
        </xdr:to>
        <xdr:sp macro="" textlink="">
          <xdr:nvSpPr>
            <xdr:cNvPr id="22" name="Check Box 1030" hidden="1">
              <a:extLst>
                <a:ext uri="{63B3BB69-23CF-44E3-9099-C40C66FF867C}">
                  <a14:compatExt spid="_x0000_s30726"/>
                </a:ext>
                <a:ext uri="{FF2B5EF4-FFF2-40B4-BE49-F238E27FC236}">
                  <a16:creationId xmlns:a16="http://schemas.microsoft.com/office/drawing/2014/main" id="{00000000-0008-0000-03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8</xdr:row>
          <xdr:rowOff>0</xdr:rowOff>
        </xdr:from>
        <xdr:to>
          <xdr:col>4</xdr:col>
          <xdr:colOff>66675</xdr:colOff>
          <xdr:row>9</xdr:row>
          <xdr:rowOff>0</xdr:rowOff>
        </xdr:to>
        <xdr:sp macro="" textlink="">
          <xdr:nvSpPr>
            <xdr:cNvPr id="23" name="Check Box 1031" hidden="1">
              <a:extLst>
                <a:ext uri="{63B3BB69-23CF-44E3-9099-C40C66FF867C}">
                  <a14:compatExt spid="_x0000_s30727"/>
                </a:ext>
                <a:ext uri="{FF2B5EF4-FFF2-40B4-BE49-F238E27FC236}">
                  <a16:creationId xmlns:a16="http://schemas.microsoft.com/office/drawing/2014/main" id="{00000000-0008-0000-03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3</xdr:row>
          <xdr:rowOff>19050</xdr:rowOff>
        </xdr:from>
        <xdr:to>
          <xdr:col>4</xdr:col>
          <xdr:colOff>19050</xdr:colOff>
          <xdr:row>4</xdr:row>
          <xdr:rowOff>0</xdr:rowOff>
        </xdr:to>
        <xdr:sp macro="" textlink="">
          <xdr:nvSpPr>
            <xdr:cNvPr id="24" name="Check Box 1032" hidden="1">
              <a:extLst>
                <a:ext uri="{63B3BB69-23CF-44E3-9099-C40C66FF867C}">
                  <a14:compatExt spid="_x0000_s30728"/>
                </a:ext>
                <a:ext uri="{FF2B5EF4-FFF2-40B4-BE49-F238E27FC236}">
                  <a16:creationId xmlns:a16="http://schemas.microsoft.com/office/drawing/2014/main" id="{00000000-0008-0000-03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6</xdr:row>
          <xdr:rowOff>19050</xdr:rowOff>
        </xdr:from>
        <xdr:to>
          <xdr:col>18</xdr:col>
          <xdr:colOff>19050</xdr:colOff>
          <xdr:row>7</xdr:row>
          <xdr:rowOff>0</xdr:rowOff>
        </xdr:to>
        <xdr:sp macro="" textlink="">
          <xdr:nvSpPr>
            <xdr:cNvPr id="25" name="Check Box 1033" hidden="1">
              <a:extLst>
                <a:ext uri="{63B3BB69-23CF-44E3-9099-C40C66FF867C}">
                  <a14:compatExt spid="_x0000_s30729"/>
                </a:ext>
                <a:ext uri="{FF2B5EF4-FFF2-40B4-BE49-F238E27FC236}">
                  <a16:creationId xmlns:a16="http://schemas.microsoft.com/office/drawing/2014/main" id="{00000000-0008-0000-03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10</xdr:row>
          <xdr:rowOff>0</xdr:rowOff>
        </xdr:from>
        <xdr:to>
          <xdr:col>4</xdr:col>
          <xdr:colOff>114300</xdr:colOff>
          <xdr:row>11</xdr:row>
          <xdr:rowOff>0</xdr:rowOff>
        </xdr:to>
        <xdr:sp macro="" textlink="">
          <xdr:nvSpPr>
            <xdr:cNvPr id="26" name="Check Box 1034" hidden="1">
              <a:extLst>
                <a:ext uri="{63B3BB69-23CF-44E3-9099-C40C66FF867C}">
                  <a14:compatExt spid="_x0000_s30730"/>
                </a:ext>
                <a:ext uri="{FF2B5EF4-FFF2-40B4-BE49-F238E27FC236}">
                  <a16:creationId xmlns:a16="http://schemas.microsoft.com/office/drawing/2014/main" id="{00000000-0008-0000-03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10</xdr:row>
          <xdr:rowOff>19050</xdr:rowOff>
        </xdr:from>
        <xdr:to>
          <xdr:col>18</xdr:col>
          <xdr:colOff>38100</xdr:colOff>
          <xdr:row>11</xdr:row>
          <xdr:rowOff>0</xdr:rowOff>
        </xdr:to>
        <xdr:sp macro="" textlink="">
          <xdr:nvSpPr>
            <xdr:cNvPr id="27" name="Check Box 1035" hidden="1">
              <a:extLst>
                <a:ext uri="{63B3BB69-23CF-44E3-9099-C40C66FF867C}">
                  <a14:compatExt spid="_x0000_s30731"/>
                </a:ext>
                <a:ext uri="{FF2B5EF4-FFF2-40B4-BE49-F238E27FC236}">
                  <a16:creationId xmlns:a16="http://schemas.microsoft.com/office/drawing/2014/main" id="{00000000-0008-0000-03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9</xdr:row>
          <xdr:rowOff>0</xdr:rowOff>
        </xdr:from>
        <xdr:to>
          <xdr:col>4</xdr:col>
          <xdr:colOff>19050</xdr:colOff>
          <xdr:row>10</xdr:row>
          <xdr:rowOff>0</xdr:rowOff>
        </xdr:to>
        <xdr:sp macro="" textlink="">
          <xdr:nvSpPr>
            <xdr:cNvPr id="28" name="Check Box 1036" descr="太陽光発電の導入" hidden="1">
              <a:extLst>
                <a:ext uri="{63B3BB69-23CF-44E3-9099-C40C66FF867C}">
                  <a14:compatExt spid="_x0000_s30732"/>
                </a:ext>
                <a:ext uri="{FF2B5EF4-FFF2-40B4-BE49-F238E27FC236}">
                  <a16:creationId xmlns:a16="http://schemas.microsoft.com/office/drawing/2014/main" id="{00000000-0008-0000-03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8</xdr:row>
          <xdr:rowOff>19050</xdr:rowOff>
        </xdr:from>
        <xdr:to>
          <xdr:col>25</xdr:col>
          <xdr:colOff>19050</xdr:colOff>
          <xdr:row>9</xdr:row>
          <xdr:rowOff>0</xdr:rowOff>
        </xdr:to>
        <xdr:sp macro="" textlink="">
          <xdr:nvSpPr>
            <xdr:cNvPr id="29" name="Check Box 1037" descr="高効率変電設備の導入" hidden="1">
              <a:extLst>
                <a:ext uri="{63B3BB69-23CF-44E3-9099-C40C66FF867C}">
                  <a14:compatExt spid="_x0000_s30733"/>
                </a:ext>
                <a:ext uri="{FF2B5EF4-FFF2-40B4-BE49-F238E27FC236}">
                  <a16:creationId xmlns:a16="http://schemas.microsoft.com/office/drawing/2014/main" id="{00000000-0008-0000-03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0</xdr:colOff>
      <xdr:row>9</xdr:row>
      <xdr:rowOff>0</xdr:rowOff>
    </xdr:from>
    <xdr:to>
      <xdr:col>12</xdr:col>
      <xdr:colOff>0</xdr:colOff>
      <xdr:row>16</xdr:row>
      <xdr:rowOff>200025</xdr:rowOff>
    </xdr:to>
    <xdr:sp macro="" textlink="">
      <xdr:nvSpPr>
        <xdr:cNvPr id="2" name="四角形吹き出し 1">
          <a:extLst>
            <a:ext uri="{FF2B5EF4-FFF2-40B4-BE49-F238E27FC236}">
              <a16:creationId xmlns:a16="http://schemas.microsoft.com/office/drawing/2014/main" id="{00000000-0008-0000-0400-000002000000}"/>
            </a:ext>
          </a:extLst>
        </xdr:cNvPr>
        <xdr:cNvSpPr>
          <a:spLocks noChangeArrowheads="1"/>
        </xdr:cNvSpPr>
      </xdr:nvSpPr>
      <xdr:spPr bwMode="auto">
        <a:xfrm>
          <a:off x="8793480" y="2606040"/>
          <a:ext cx="3520440" cy="2173605"/>
        </a:xfrm>
        <a:prstGeom prst="foldedCorner">
          <a:avLst>
            <a:gd name="adj" fmla="val 12500"/>
          </a:avLst>
        </a:prstGeom>
        <a:solidFill>
          <a:srgbClr val="FDEADA"/>
        </a:solidFill>
        <a:ln w="15875" algn="ctr">
          <a:solidFill>
            <a:srgbClr val="FF0000"/>
          </a:solidFill>
          <a:round/>
          <a:headEnd/>
          <a:tailEnd/>
        </a:ln>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明朝"/>
              <a:ea typeface="ＭＳ 明朝"/>
            </a:rPr>
            <a:t>記入要領</a:t>
          </a:r>
        </a:p>
        <a:p>
          <a:pPr algn="l" rtl="0">
            <a:lnSpc>
              <a:spcPts val="1300"/>
            </a:lnSpc>
            <a:defRPr sz="1000"/>
          </a:pPr>
          <a:r>
            <a:rPr lang="ja-JP" altLang="en-US" sz="1100" b="0" i="0" u="none" strike="noStrike" baseline="0">
              <a:solidFill>
                <a:srgbClr val="000000"/>
              </a:solidFill>
              <a:latin typeface="ＭＳ 明朝"/>
              <a:ea typeface="ＭＳ 明朝"/>
            </a:rPr>
            <a:t>・データがあれば、記入願います。</a:t>
          </a:r>
        </a:p>
        <a:p>
          <a:pPr algn="l" rtl="0">
            <a:defRPr sz="1000"/>
          </a:pPr>
          <a:r>
            <a:rPr lang="ja-JP" altLang="en-US" sz="1100" b="0" i="0" u="none" strike="noStrike" baseline="0">
              <a:solidFill>
                <a:srgbClr val="000000"/>
              </a:solidFill>
              <a:latin typeface="ＭＳ 明朝"/>
              <a:ea typeface="ＭＳ 明朝"/>
            </a:rPr>
            <a:t>・契約電力が500kW以上の大口需要家の場合は電力会社</a:t>
          </a:r>
        </a:p>
        <a:p>
          <a:pPr algn="l" rtl="0">
            <a:lnSpc>
              <a:spcPts val="1300"/>
            </a:lnSpc>
            <a:defRPr sz="1000"/>
          </a:pPr>
          <a:r>
            <a:rPr lang="ja-JP" altLang="en-US" sz="1100" b="0" i="0" u="none" strike="noStrike" baseline="0">
              <a:solidFill>
                <a:srgbClr val="000000"/>
              </a:solidFill>
              <a:latin typeface="ＭＳ 明朝"/>
              <a:ea typeface="ＭＳ 明朝"/>
            </a:rPr>
            <a:t>  から入手できることがあります。</a:t>
          </a:r>
        </a:p>
        <a:p>
          <a:pPr algn="l" rtl="0">
            <a:lnSpc>
              <a:spcPts val="1300"/>
            </a:lnSpc>
            <a:defRPr sz="1000"/>
          </a:pPr>
          <a:r>
            <a:rPr lang="ja-JP" altLang="en-US" sz="1100" b="0" i="0" u="none" strike="noStrike" baseline="0">
              <a:solidFill>
                <a:srgbClr val="000000"/>
              </a:solidFill>
              <a:latin typeface="ＭＳ 明朝"/>
              <a:ea typeface="ＭＳ 明朝"/>
            </a:rPr>
            <a:t>・データの月・日</a:t>
          </a:r>
        </a:p>
        <a:p>
          <a:pPr algn="l" rtl="0">
            <a:defRPr sz="1000"/>
          </a:pPr>
          <a:r>
            <a:rPr lang="ja-JP" altLang="en-US" sz="1100" b="0" i="0" u="none" strike="noStrike" baseline="0">
              <a:solidFill>
                <a:srgbClr val="000000"/>
              </a:solidFill>
              <a:latin typeface="ＭＳ 明朝"/>
              <a:ea typeface="ＭＳ 明朝"/>
            </a:rPr>
            <a:t>　夏期は7～9月とし可能なら8月、冬期は1～3月とし可</a:t>
          </a:r>
        </a:p>
        <a:p>
          <a:pPr algn="l" rtl="0">
            <a:lnSpc>
              <a:spcPts val="1200"/>
            </a:lnSpc>
            <a:defRPr sz="1000"/>
          </a:pPr>
          <a:r>
            <a:rPr lang="ja-JP" altLang="en-US" sz="1100" b="0" i="0" u="none" strike="noStrike" baseline="0">
              <a:solidFill>
                <a:srgbClr val="000000"/>
              </a:solidFill>
              <a:latin typeface="ＭＳ 明朝"/>
              <a:ea typeface="ＭＳ 明朝"/>
            </a:rPr>
            <a:t>  能なら2月、中間期は4～6月および10～12月とし可能</a:t>
          </a:r>
        </a:p>
        <a:p>
          <a:pPr algn="l" rtl="0">
            <a:defRPr sz="1000"/>
          </a:pPr>
          <a:r>
            <a:rPr lang="ja-JP" altLang="en-US" sz="1100" b="0" i="0" u="none" strike="noStrike" baseline="0">
              <a:solidFill>
                <a:srgbClr val="000000"/>
              </a:solidFill>
              <a:latin typeface="ＭＳ 明朝"/>
              <a:ea typeface="ＭＳ 明朝"/>
            </a:rPr>
            <a:t>　なら5月または11月のデータを記入願います。</a:t>
          </a:r>
        </a:p>
        <a:p>
          <a:pPr algn="l" rtl="0">
            <a:lnSpc>
              <a:spcPts val="1200"/>
            </a:lnSpc>
            <a:defRPr sz="1000"/>
          </a:pPr>
          <a:r>
            <a:rPr lang="ja-JP" altLang="en-US" sz="1100" b="0" i="0" u="none" strike="noStrike" baseline="0">
              <a:solidFill>
                <a:srgbClr val="000000"/>
              </a:solidFill>
              <a:latin typeface="ＭＳ 明朝"/>
              <a:ea typeface="ＭＳ 明朝"/>
            </a:rPr>
            <a:t>　また、営業日のデータとして下さい。</a:t>
          </a:r>
        </a:p>
        <a:p>
          <a:pPr algn="l" rtl="0">
            <a:lnSpc>
              <a:spcPts val="1000"/>
            </a:lnSpc>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81465</xdr:colOff>
      <xdr:row>28</xdr:row>
      <xdr:rowOff>187010</xdr:rowOff>
    </xdr:from>
    <xdr:to>
      <xdr:col>4</xdr:col>
      <xdr:colOff>100515</xdr:colOff>
      <xdr:row>30</xdr:row>
      <xdr:rowOff>33486</xdr:rowOff>
    </xdr:to>
    <xdr:sp macro="" textlink="">
      <xdr:nvSpPr>
        <xdr:cNvPr id="62465" name="Check Box 1" hidden="1">
          <a:extLst>
            <a:ext uri="{63B3BB69-23CF-44E3-9099-C40C66FF867C}">
              <a14:compatExt xmlns:a14="http://schemas.microsoft.com/office/drawing/2010/main" spid="_x0000_s62465"/>
            </a:ext>
            <a:ext uri="{FF2B5EF4-FFF2-40B4-BE49-F238E27FC236}">
              <a16:creationId xmlns:a16="http://schemas.microsoft.com/office/drawing/2014/main" id="{00000000-0008-0000-0500-000001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81465</xdr:colOff>
      <xdr:row>29</xdr:row>
      <xdr:rowOff>187010</xdr:rowOff>
    </xdr:from>
    <xdr:ext cx="305466" cy="246126"/>
    <xdr:sp macro="" textlink="">
      <xdr:nvSpPr>
        <xdr:cNvPr id="62479" name="Check Box 15" hidden="1">
          <a:extLst>
            <a:ext uri="{63B3BB69-23CF-44E3-9099-C40C66FF867C}">
              <a14:compatExt xmlns:a14="http://schemas.microsoft.com/office/drawing/2010/main" spid="_x0000_s62479"/>
            </a:ext>
            <a:ext uri="{FF2B5EF4-FFF2-40B4-BE49-F238E27FC236}">
              <a16:creationId xmlns:a16="http://schemas.microsoft.com/office/drawing/2014/main" id="{00000000-0008-0000-0500-00000F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81465</xdr:colOff>
      <xdr:row>30</xdr:row>
      <xdr:rowOff>187010</xdr:rowOff>
    </xdr:from>
    <xdr:ext cx="305466" cy="246126"/>
    <xdr:sp macro="" textlink="">
      <xdr:nvSpPr>
        <xdr:cNvPr id="62480" name="Check Box 16" hidden="1">
          <a:extLst>
            <a:ext uri="{63B3BB69-23CF-44E3-9099-C40C66FF867C}">
              <a14:compatExt xmlns:a14="http://schemas.microsoft.com/office/drawing/2010/main" spid="_x0000_s62480"/>
            </a:ext>
            <a:ext uri="{FF2B5EF4-FFF2-40B4-BE49-F238E27FC236}">
              <a16:creationId xmlns:a16="http://schemas.microsoft.com/office/drawing/2014/main" id="{00000000-0008-0000-0500-000010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81465</xdr:colOff>
      <xdr:row>31</xdr:row>
      <xdr:rowOff>187010</xdr:rowOff>
    </xdr:from>
    <xdr:ext cx="305466" cy="246126"/>
    <xdr:sp macro="" textlink="">
      <xdr:nvSpPr>
        <xdr:cNvPr id="62481" name="Check Box 17" hidden="1">
          <a:extLst>
            <a:ext uri="{63B3BB69-23CF-44E3-9099-C40C66FF867C}">
              <a14:compatExt xmlns:a14="http://schemas.microsoft.com/office/drawing/2010/main" spid="_x0000_s62481"/>
            </a:ext>
            <a:ext uri="{FF2B5EF4-FFF2-40B4-BE49-F238E27FC236}">
              <a16:creationId xmlns:a16="http://schemas.microsoft.com/office/drawing/2014/main" id="{00000000-0008-0000-0500-000011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81465</xdr:colOff>
      <xdr:row>32</xdr:row>
      <xdr:rowOff>187010</xdr:rowOff>
    </xdr:from>
    <xdr:ext cx="305466" cy="246126"/>
    <xdr:sp macro="" textlink="">
      <xdr:nvSpPr>
        <xdr:cNvPr id="62482" name="Check Box 18" hidden="1">
          <a:extLst>
            <a:ext uri="{63B3BB69-23CF-44E3-9099-C40C66FF867C}">
              <a14:compatExt xmlns:a14="http://schemas.microsoft.com/office/drawing/2010/main" spid="_x0000_s62482"/>
            </a:ext>
            <a:ext uri="{FF2B5EF4-FFF2-40B4-BE49-F238E27FC236}">
              <a16:creationId xmlns:a16="http://schemas.microsoft.com/office/drawing/2014/main" id="{00000000-0008-0000-0500-000012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8</xdr:col>
      <xdr:colOff>175647</xdr:colOff>
      <xdr:row>28</xdr:row>
      <xdr:rowOff>187169</xdr:rowOff>
    </xdr:from>
    <xdr:to>
      <xdr:col>10</xdr:col>
      <xdr:colOff>99447</xdr:colOff>
      <xdr:row>30</xdr:row>
      <xdr:rowOff>34769</xdr:rowOff>
    </xdr:to>
    <xdr:sp macro="" textlink="">
      <xdr:nvSpPr>
        <xdr:cNvPr id="62486" name="Check Box 22" hidden="1">
          <a:extLst>
            <a:ext uri="{63B3BB69-23CF-44E3-9099-C40C66FF867C}">
              <a14:compatExt xmlns:a14="http://schemas.microsoft.com/office/drawing/2010/main" spid="_x0000_s62486"/>
            </a:ext>
            <a:ext uri="{FF2B5EF4-FFF2-40B4-BE49-F238E27FC236}">
              <a16:creationId xmlns:a16="http://schemas.microsoft.com/office/drawing/2014/main" id="{00000000-0008-0000-0500-000016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8</xdr:col>
      <xdr:colOff>175647</xdr:colOff>
      <xdr:row>30</xdr:row>
      <xdr:rowOff>187169</xdr:rowOff>
    </xdr:from>
    <xdr:ext cx="303468" cy="247250"/>
    <xdr:sp macro="" textlink="">
      <xdr:nvSpPr>
        <xdr:cNvPr id="62487" name="Check Box 23" hidden="1">
          <a:extLst>
            <a:ext uri="{63B3BB69-23CF-44E3-9099-C40C66FF867C}">
              <a14:compatExt xmlns:a14="http://schemas.microsoft.com/office/drawing/2010/main" spid="_x0000_s62487"/>
            </a:ext>
            <a:ext uri="{FF2B5EF4-FFF2-40B4-BE49-F238E27FC236}">
              <a16:creationId xmlns:a16="http://schemas.microsoft.com/office/drawing/2014/main" id="{00000000-0008-0000-0500-000017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175647</xdr:colOff>
      <xdr:row>28</xdr:row>
      <xdr:rowOff>187169</xdr:rowOff>
    </xdr:from>
    <xdr:ext cx="303468" cy="247250"/>
    <xdr:sp macro="" textlink="">
      <xdr:nvSpPr>
        <xdr:cNvPr id="62488" name="Check Box 24" hidden="1">
          <a:extLst>
            <a:ext uri="{63B3BB69-23CF-44E3-9099-C40C66FF867C}">
              <a14:compatExt xmlns:a14="http://schemas.microsoft.com/office/drawing/2010/main" spid="_x0000_s62488"/>
            </a:ext>
            <a:ext uri="{FF2B5EF4-FFF2-40B4-BE49-F238E27FC236}">
              <a16:creationId xmlns:a16="http://schemas.microsoft.com/office/drawing/2014/main" id="{00000000-0008-0000-0500-000018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175647</xdr:colOff>
      <xdr:row>30</xdr:row>
      <xdr:rowOff>187169</xdr:rowOff>
    </xdr:from>
    <xdr:ext cx="303468" cy="247250"/>
    <xdr:sp macro="" textlink="">
      <xdr:nvSpPr>
        <xdr:cNvPr id="62489" name="Check Box 25" hidden="1">
          <a:extLst>
            <a:ext uri="{63B3BB69-23CF-44E3-9099-C40C66FF867C}">
              <a14:compatExt xmlns:a14="http://schemas.microsoft.com/office/drawing/2010/main" spid="_x0000_s62489"/>
            </a:ext>
            <a:ext uri="{FF2B5EF4-FFF2-40B4-BE49-F238E27FC236}">
              <a16:creationId xmlns:a16="http://schemas.microsoft.com/office/drawing/2014/main" id="{00000000-0008-0000-0500-000019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175647</xdr:colOff>
      <xdr:row>31</xdr:row>
      <xdr:rowOff>187169</xdr:rowOff>
    </xdr:from>
    <xdr:ext cx="303468" cy="247250"/>
    <xdr:sp macro="" textlink="">
      <xdr:nvSpPr>
        <xdr:cNvPr id="62490" name="Check Box 26" hidden="1">
          <a:extLst>
            <a:ext uri="{63B3BB69-23CF-44E3-9099-C40C66FF867C}">
              <a14:compatExt xmlns:a14="http://schemas.microsoft.com/office/drawing/2010/main" spid="_x0000_s62490"/>
            </a:ext>
            <a:ext uri="{FF2B5EF4-FFF2-40B4-BE49-F238E27FC236}">
              <a16:creationId xmlns:a16="http://schemas.microsoft.com/office/drawing/2014/main" id="{00000000-0008-0000-0500-00001A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175647</xdr:colOff>
      <xdr:row>31</xdr:row>
      <xdr:rowOff>187169</xdr:rowOff>
    </xdr:from>
    <xdr:ext cx="303468" cy="247250"/>
    <xdr:sp macro="" textlink="">
      <xdr:nvSpPr>
        <xdr:cNvPr id="62491" name="Check Box 27" hidden="1">
          <a:extLst>
            <a:ext uri="{63B3BB69-23CF-44E3-9099-C40C66FF867C}">
              <a14:compatExt xmlns:a14="http://schemas.microsoft.com/office/drawing/2010/main" spid="_x0000_s62491"/>
            </a:ext>
            <a:ext uri="{FF2B5EF4-FFF2-40B4-BE49-F238E27FC236}">
              <a16:creationId xmlns:a16="http://schemas.microsoft.com/office/drawing/2014/main" id="{00000000-0008-0000-0500-00001B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175647</xdr:colOff>
      <xdr:row>30</xdr:row>
      <xdr:rowOff>187169</xdr:rowOff>
    </xdr:from>
    <xdr:ext cx="303468" cy="247250"/>
    <xdr:sp macro="" textlink="">
      <xdr:nvSpPr>
        <xdr:cNvPr id="62492" name="Check Box 28" hidden="1">
          <a:extLst>
            <a:ext uri="{63B3BB69-23CF-44E3-9099-C40C66FF867C}">
              <a14:compatExt xmlns:a14="http://schemas.microsoft.com/office/drawing/2010/main" spid="_x0000_s62492"/>
            </a:ext>
            <a:ext uri="{FF2B5EF4-FFF2-40B4-BE49-F238E27FC236}">
              <a16:creationId xmlns:a16="http://schemas.microsoft.com/office/drawing/2014/main" id="{00000000-0008-0000-0500-00001C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175647</xdr:colOff>
      <xdr:row>29</xdr:row>
      <xdr:rowOff>187169</xdr:rowOff>
    </xdr:from>
    <xdr:ext cx="303468" cy="247250"/>
    <xdr:sp macro="" textlink="">
      <xdr:nvSpPr>
        <xdr:cNvPr id="62493" name="Check Box 29" hidden="1">
          <a:extLst>
            <a:ext uri="{63B3BB69-23CF-44E3-9099-C40C66FF867C}">
              <a14:compatExt xmlns:a14="http://schemas.microsoft.com/office/drawing/2010/main" spid="_x0000_s62493"/>
            </a:ext>
            <a:ext uri="{FF2B5EF4-FFF2-40B4-BE49-F238E27FC236}">
              <a16:creationId xmlns:a16="http://schemas.microsoft.com/office/drawing/2014/main" id="{00000000-0008-0000-0500-00001D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175647</xdr:colOff>
      <xdr:row>28</xdr:row>
      <xdr:rowOff>187169</xdr:rowOff>
    </xdr:from>
    <xdr:ext cx="303468" cy="247250"/>
    <xdr:sp macro="" textlink="">
      <xdr:nvSpPr>
        <xdr:cNvPr id="62494" name="Check Box 30" hidden="1">
          <a:extLst>
            <a:ext uri="{63B3BB69-23CF-44E3-9099-C40C66FF867C}">
              <a14:compatExt xmlns:a14="http://schemas.microsoft.com/office/drawing/2010/main" spid="_x0000_s62494"/>
            </a:ext>
            <a:ext uri="{FF2B5EF4-FFF2-40B4-BE49-F238E27FC236}">
              <a16:creationId xmlns:a16="http://schemas.microsoft.com/office/drawing/2014/main" id="{00000000-0008-0000-0500-00001E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175647</xdr:colOff>
      <xdr:row>28</xdr:row>
      <xdr:rowOff>187169</xdr:rowOff>
    </xdr:from>
    <xdr:ext cx="303468" cy="247250"/>
    <xdr:sp macro="" textlink="">
      <xdr:nvSpPr>
        <xdr:cNvPr id="62495" name="Check Box 31" hidden="1">
          <a:extLst>
            <a:ext uri="{63B3BB69-23CF-44E3-9099-C40C66FF867C}">
              <a14:compatExt xmlns:a14="http://schemas.microsoft.com/office/drawing/2010/main" spid="_x0000_s62495"/>
            </a:ext>
            <a:ext uri="{FF2B5EF4-FFF2-40B4-BE49-F238E27FC236}">
              <a16:creationId xmlns:a16="http://schemas.microsoft.com/office/drawing/2014/main" id="{00000000-0008-0000-0500-00001F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175647</xdr:colOff>
      <xdr:row>29</xdr:row>
      <xdr:rowOff>187169</xdr:rowOff>
    </xdr:from>
    <xdr:ext cx="303468" cy="247250"/>
    <xdr:sp macro="" textlink="">
      <xdr:nvSpPr>
        <xdr:cNvPr id="62496" name="Check Box 32" hidden="1">
          <a:extLst>
            <a:ext uri="{63B3BB69-23CF-44E3-9099-C40C66FF867C}">
              <a14:compatExt xmlns:a14="http://schemas.microsoft.com/office/drawing/2010/main" spid="_x0000_s62496"/>
            </a:ext>
            <a:ext uri="{FF2B5EF4-FFF2-40B4-BE49-F238E27FC236}">
              <a16:creationId xmlns:a16="http://schemas.microsoft.com/office/drawing/2014/main" id="{00000000-0008-0000-0500-000020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175647</xdr:colOff>
      <xdr:row>30</xdr:row>
      <xdr:rowOff>187169</xdr:rowOff>
    </xdr:from>
    <xdr:ext cx="303468" cy="247250"/>
    <xdr:sp macro="" textlink="">
      <xdr:nvSpPr>
        <xdr:cNvPr id="62497" name="Check Box 33" hidden="1">
          <a:extLst>
            <a:ext uri="{63B3BB69-23CF-44E3-9099-C40C66FF867C}">
              <a14:compatExt xmlns:a14="http://schemas.microsoft.com/office/drawing/2010/main" spid="_x0000_s62497"/>
            </a:ext>
            <a:ext uri="{FF2B5EF4-FFF2-40B4-BE49-F238E27FC236}">
              <a16:creationId xmlns:a16="http://schemas.microsoft.com/office/drawing/2014/main" id="{00000000-0008-0000-0500-000021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81465</xdr:colOff>
      <xdr:row>28</xdr:row>
      <xdr:rowOff>187010</xdr:rowOff>
    </xdr:from>
    <xdr:ext cx="304800" cy="246526"/>
    <xdr:sp macro="" textlink="">
      <xdr:nvSpPr>
        <xdr:cNvPr id="62498" name="Check Box 34" hidden="1">
          <a:extLst>
            <a:ext uri="{63B3BB69-23CF-44E3-9099-C40C66FF867C}">
              <a14:compatExt xmlns:a14="http://schemas.microsoft.com/office/drawing/2010/main" spid="_x0000_s62498"/>
            </a:ext>
            <a:ext uri="{FF2B5EF4-FFF2-40B4-BE49-F238E27FC236}">
              <a16:creationId xmlns:a16="http://schemas.microsoft.com/office/drawing/2014/main" id="{00000000-0008-0000-0500-000022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81465</xdr:colOff>
      <xdr:row>29</xdr:row>
      <xdr:rowOff>187010</xdr:rowOff>
    </xdr:from>
    <xdr:ext cx="305466" cy="246126"/>
    <xdr:sp macro="" textlink="">
      <xdr:nvSpPr>
        <xdr:cNvPr id="62499" name="Check Box 35" hidden="1">
          <a:extLst>
            <a:ext uri="{63B3BB69-23CF-44E3-9099-C40C66FF867C}">
              <a14:compatExt xmlns:a14="http://schemas.microsoft.com/office/drawing/2010/main" spid="_x0000_s62499"/>
            </a:ext>
            <a:ext uri="{FF2B5EF4-FFF2-40B4-BE49-F238E27FC236}">
              <a16:creationId xmlns:a16="http://schemas.microsoft.com/office/drawing/2014/main" id="{00000000-0008-0000-0500-000023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81465</xdr:colOff>
      <xdr:row>30</xdr:row>
      <xdr:rowOff>187010</xdr:rowOff>
    </xdr:from>
    <xdr:ext cx="305466" cy="246126"/>
    <xdr:sp macro="" textlink="">
      <xdr:nvSpPr>
        <xdr:cNvPr id="62500" name="Check Box 36" hidden="1">
          <a:extLst>
            <a:ext uri="{63B3BB69-23CF-44E3-9099-C40C66FF867C}">
              <a14:compatExt xmlns:a14="http://schemas.microsoft.com/office/drawing/2010/main" spid="_x0000_s62500"/>
            </a:ext>
            <a:ext uri="{FF2B5EF4-FFF2-40B4-BE49-F238E27FC236}">
              <a16:creationId xmlns:a16="http://schemas.microsoft.com/office/drawing/2014/main" id="{00000000-0008-0000-0500-000024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81465</xdr:colOff>
      <xdr:row>31</xdr:row>
      <xdr:rowOff>187010</xdr:rowOff>
    </xdr:from>
    <xdr:ext cx="305466" cy="246126"/>
    <xdr:sp macro="" textlink="">
      <xdr:nvSpPr>
        <xdr:cNvPr id="62501" name="Check Box 37" hidden="1">
          <a:extLst>
            <a:ext uri="{63B3BB69-23CF-44E3-9099-C40C66FF867C}">
              <a14:compatExt xmlns:a14="http://schemas.microsoft.com/office/drawing/2010/main" spid="_x0000_s62501"/>
            </a:ext>
            <a:ext uri="{FF2B5EF4-FFF2-40B4-BE49-F238E27FC236}">
              <a16:creationId xmlns:a16="http://schemas.microsoft.com/office/drawing/2014/main" id="{00000000-0008-0000-0500-000025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81465</xdr:colOff>
      <xdr:row>32</xdr:row>
      <xdr:rowOff>187010</xdr:rowOff>
    </xdr:from>
    <xdr:ext cx="305466" cy="246126"/>
    <xdr:sp macro="" textlink="">
      <xdr:nvSpPr>
        <xdr:cNvPr id="62502" name="Check Box 38" hidden="1">
          <a:extLst>
            <a:ext uri="{63B3BB69-23CF-44E3-9099-C40C66FF867C}">
              <a14:compatExt xmlns:a14="http://schemas.microsoft.com/office/drawing/2010/main" spid="_x0000_s62502"/>
            </a:ext>
            <a:ext uri="{FF2B5EF4-FFF2-40B4-BE49-F238E27FC236}">
              <a16:creationId xmlns:a16="http://schemas.microsoft.com/office/drawing/2014/main" id="{00000000-0008-0000-0500-000026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175647</xdr:colOff>
      <xdr:row>28</xdr:row>
      <xdr:rowOff>187169</xdr:rowOff>
    </xdr:from>
    <xdr:ext cx="304800" cy="247650"/>
    <xdr:sp macro="" textlink="">
      <xdr:nvSpPr>
        <xdr:cNvPr id="62503" name="Check Box 39" hidden="1">
          <a:extLst>
            <a:ext uri="{63B3BB69-23CF-44E3-9099-C40C66FF867C}">
              <a14:compatExt xmlns:a14="http://schemas.microsoft.com/office/drawing/2010/main" spid="_x0000_s62503"/>
            </a:ext>
            <a:ext uri="{FF2B5EF4-FFF2-40B4-BE49-F238E27FC236}">
              <a16:creationId xmlns:a16="http://schemas.microsoft.com/office/drawing/2014/main" id="{00000000-0008-0000-0500-000027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46</xdr:col>
      <xdr:colOff>175647</xdr:colOff>
      <xdr:row>30</xdr:row>
      <xdr:rowOff>187169</xdr:rowOff>
    </xdr:from>
    <xdr:ext cx="303468" cy="247250"/>
    <xdr:sp macro="" textlink="">
      <xdr:nvSpPr>
        <xdr:cNvPr id="62504" name="Check Box 40" hidden="1">
          <a:extLst>
            <a:ext uri="{63B3BB69-23CF-44E3-9099-C40C66FF867C}">
              <a14:compatExt xmlns:a14="http://schemas.microsoft.com/office/drawing/2010/main" spid="_x0000_s62504"/>
            </a:ext>
            <a:ext uri="{FF2B5EF4-FFF2-40B4-BE49-F238E27FC236}">
              <a16:creationId xmlns:a16="http://schemas.microsoft.com/office/drawing/2014/main" id="{00000000-0008-0000-0500-000028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175647</xdr:colOff>
      <xdr:row>28</xdr:row>
      <xdr:rowOff>187169</xdr:rowOff>
    </xdr:from>
    <xdr:ext cx="303468" cy="247250"/>
    <xdr:sp macro="" textlink="">
      <xdr:nvSpPr>
        <xdr:cNvPr id="62505" name="Check Box 41" hidden="1">
          <a:extLst>
            <a:ext uri="{63B3BB69-23CF-44E3-9099-C40C66FF867C}">
              <a14:compatExt xmlns:a14="http://schemas.microsoft.com/office/drawing/2010/main" spid="_x0000_s62505"/>
            </a:ext>
            <a:ext uri="{FF2B5EF4-FFF2-40B4-BE49-F238E27FC236}">
              <a16:creationId xmlns:a16="http://schemas.microsoft.com/office/drawing/2014/main" id="{00000000-0008-0000-0500-000029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175647</xdr:colOff>
      <xdr:row>30</xdr:row>
      <xdr:rowOff>187169</xdr:rowOff>
    </xdr:from>
    <xdr:ext cx="303468" cy="247250"/>
    <xdr:sp macro="" textlink="">
      <xdr:nvSpPr>
        <xdr:cNvPr id="62506" name="Check Box 42" hidden="1">
          <a:extLst>
            <a:ext uri="{63B3BB69-23CF-44E3-9099-C40C66FF867C}">
              <a14:compatExt xmlns:a14="http://schemas.microsoft.com/office/drawing/2010/main" spid="_x0000_s62506"/>
            </a:ext>
            <a:ext uri="{FF2B5EF4-FFF2-40B4-BE49-F238E27FC236}">
              <a16:creationId xmlns:a16="http://schemas.microsoft.com/office/drawing/2014/main" id="{00000000-0008-0000-0500-00002A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175647</xdr:colOff>
      <xdr:row>31</xdr:row>
      <xdr:rowOff>187169</xdr:rowOff>
    </xdr:from>
    <xdr:ext cx="303468" cy="247250"/>
    <xdr:sp macro="" textlink="">
      <xdr:nvSpPr>
        <xdr:cNvPr id="62507" name="Check Box 43" hidden="1">
          <a:extLst>
            <a:ext uri="{63B3BB69-23CF-44E3-9099-C40C66FF867C}">
              <a14:compatExt xmlns:a14="http://schemas.microsoft.com/office/drawing/2010/main" spid="_x0000_s62507"/>
            </a:ext>
            <a:ext uri="{FF2B5EF4-FFF2-40B4-BE49-F238E27FC236}">
              <a16:creationId xmlns:a16="http://schemas.microsoft.com/office/drawing/2014/main" id="{00000000-0008-0000-0500-00002B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58</xdr:col>
      <xdr:colOff>175647</xdr:colOff>
      <xdr:row>31</xdr:row>
      <xdr:rowOff>187169</xdr:rowOff>
    </xdr:from>
    <xdr:ext cx="303468" cy="247250"/>
    <xdr:sp macro="" textlink="">
      <xdr:nvSpPr>
        <xdr:cNvPr id="62508" name="Check Box 44" hidden="1">
          <a:extLst>
            <a:ext uri="{63B3BB69-23CF-44E3-9099-C40C66FF867C}">
              <a14:compatExt xmlns:a14="http://schemas.microsoft.com/office/drawing/2010/main" spid="_x0000_s62508"/>
            </a:ext>
            <a:ext uri="{FF2B5EF4-FFF2-40B4-BE49-F238E27FC236}">
              <a16:creationId xmlns:a16="http://schemas.microsoft.com/office/drawing/2014/main" id="{00000000-0008-0000-0500-00002C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58</xdr:col>
      <xdr:colOff>175647</xdr:colOff>
      <xdr:row>30</xdr:row>
      <xdr:rowOff>187169</xdr:rowOff>
    </xdr:from>
    <xdr:ext cx="303468" cy="247250"/>
    <xdr:sp macro="" textlink="">
      <xdr:nvSpPr>
        <xdr:cNvPr id="62509" name="Check Box 45" hidden="1">
          <a:extLst>
            <a:ext uri="{63B3BB69-23CF-44E3-9099-C40C66FF867C}">
              <a14:compatExt xmlns:a14="http://schemas.microsoft.com/office/drawing/2010/main" spid="_x0000_s62509"/>
            </a:ext>
            <a:ext uri="{FF2B5EF4-FFF2-40B4-BE49-F238E27FC236}">
              <a16:creationId xmlns:a16="http://schemas.microsoft.com/office/drawing/2014/main" id="{00000000-0008-0000-0500-00002D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58</xdr:col>
      <xdr:colOff>175647</xdr:colOff>
      <xdr:row>29</xdr:row>
      <xdr:rowOff>187169</xdr:rowOff>
    </xdr:from>
    <xdr:ext cx="303468" cy="247250"/>
    <xdr:sp macro="" textlink="">
      <xdr:nvSpPr>
        <xdr:cNvPr id="62510" name="Check Box 46" hidden="1">
          <a:extLst>
            <a:ext uri="{63B3BB69-23CF-44E3-9099-C40C66FF867C}">
              <a14:compatExt xmlns:a14="http://schemas.microsoft.com/office/drawing/2010/main" spid="_x0000_s62510"/>
            </a:ext>
            <a:ext uri="{FF2B5EF4-FFF2-40B4-BE49-F238E27FC236}">
              <a16:creationId xmlns:a16="http://schemas.microsoft.com/office/drawing/2014/main" id="{00000000-0008-0000-0500-00002E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58</xdr:col>
      <xdr:colOff>175647</xdr:colOff>
      <xdr:row>28</xdr:row>
      <xdr:rowOff>187169</xdr:rowOff>
    </xdr:from>
    <xdr:ext cx="303468" cy="247250"/>
    <xdr:sp macro="" textlink="">
      <xdr:nvSpPr>
        <xdr:cNvPr id="62511" name="Check Box 47" hidden="1">
          <a:extLst>
            <a:ext uri="{63B3BB69-23CF-44E3-9099-C40C66FF867C}">
              <a14:compatExt xmlns:a14="http://schemas.microsoft.com/office/drawing/2010/main" spid="_x0000_s62511"/>
            </a:ext>
            <a:ext uri="{FF2B5EF4-FFF2-40B4-BE49-F238E27FC236}">
              <a16:creationId xmlns:a16="http://schemas.microsoft.com/office/drawing/2014/main" id="{00000000-0008-0000-0500-00002F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64</xdr:col>
      <xdr:colOff>175647</xdr:colOff>
      <xdr:row>28</xdr:row>
      <xdr:rowOff>187169</xdr:rowOff>
    </xdr:from>
    <xdr:ext cx="303468" cy="247250"/>
    <xdr:sp macro="" textlink="">
      <xdr:nvSpPr>
        <xdr:cNvPr id="62512" name="Check Box 48" hidden="1">
          <a:extLst>
            <a:ext uri="{63B3BB69-23CF-44E3-9099-C40C66FF867C}">
              <a14:compatExt xmlns:a14="http://schemas.microsoft.com/office/drawing/2010/main" spid="_x0000_s62512"/>
            </a:ext>
            <a:ext uri="{FF2B5EF4-FFF2-40B4-BE49-F238E27FC236}">
              <a16:creationId xmlns:a16="http://schemas.microsoft.com/office/drawing/2014/main" id="{00000000-0008-0000-0500-000030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64</xdr:col>
      <xdr:colOff>175647</xdr:colOff>
      <xdr:row>29</xdr:row>
      <xdr:rowOff>187169</xdr:rowOff>
    </xdr:from>
    <xdr:ext cx="303468" cy="247250"/>
    <xdr:sp macro="" textlink="">
      <xdr:nvSpPr>
        <xdr:cNvPr id="62513" name="Check Box 49" hidden="1">
          <a:extLst>
            <a:ext uri="{63B3BB69-23CF-44E3-9099-C40C66FF867C}">
              <a14:compatExt xmlns:a14="http://schemas.microsoft.com/office/drawing/2010/main" spid="_x0000_s62513"/>
            </a:ext>
            <a:ext uri="{FF2B5EF4-FFF2-40B4-BE49-F238E27FC236}">
              <a16:creationId xmlns:a16="http://schemas.microsoft.com/office/drawing/2014/main" id="{00000000-0008-0000-0500-000031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64</xdr:col>
      <xdr:colOff>175647</xdr:colOff>
      <xdr:row>30</xdr:row>
      <xdr:rowOff>187169</xdr:rowOff>
    </xdr:from>
    <xdr:ext cx="303468" cy="247250"/>
    <xdr:sp macro="" textlink="">
      <xdr:nvSpPr>
        <xdr:cNvPr id="62514" name="Check Box 50" hidden="1">
          <a:extLst>
            <a:ext uri="{63B3BB69-23CF-44E3-9099-C40C66FF867C}">
              <a14:compatExt xmlns:a14="http://schemas.microsoft.com/office/drawing/2010/main" spid="_x0000_s62514"/>
            </a:ext>
            <a:ext uri="{FF2B5EF4-FFF2-40B4-BE49-F238E27FC236}">
              <a16:creationId xmlns:a16="http://schemas.microsoft.com/office/drawing/2014/main" id="{00000000-0008-0000-0500-000032F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85725</xdr:colOff>
          <xdr:row>28</xdr:row>
          <xdr:rowOff>190500</xdr:rowOff>
        </xdr:from>
        <xdr:to>
          <xdr:col>4</xdr:col>
          <xdr:colOff>104775</xdr:colOff>
          <xdr:row>30</xdr:row>
          <xdr:rowOff>38100</xdr:rowOff>
        </xdr:to>
        <xdr:sp macro="" textlink="">
          <xdr:nvSpPr>
            <xdr:cNvPr id="2" name="Check Box 1" hidden="1">
              <a:extLst>
                <a:ext uri="{63B3BB69-23CF-44E3-9099-C40C66FF867C}">
                  <a14:compatExt spid="_x0000_s62465"/>
                </a:ext>
                <a:ext uri="{FF2B5EF4-FFF2-40B4-BE49-F238E27FC236}">
                  <a16:creationId xmlns:a16="http://schemas.microsoft.com/office/drawing/2014/main" id="{00000000-0008-0000-05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29</xdr:row>
          <xdr:rowOff>190500</xdr:rowOff>
        </xdr:from>
        <xdr:to>
          <xdr:col>4</xdr:col>
          <xdr:colOff>104775</xdr:colOff>
          <xdr:row>31</xdr:row>
          <xdr:rowOff>38100</xdr:rowOff>
        </xdr:to>
        <xdr:sp macro="" textlink="">
          <xdr:nvSpPr>
            <xdr:cNvPr id="3" name="Check Box 15" hidden="1">
              <a:extLst>
                <a:ext uri="{63B3BB69-23CF-44E3-9099-C40C66FF867C}">
                  <a14:compatExt spid="_x0000_s62479"/>
                </a:ext>
                <a:ext uri="{FF2B5EF4-FFF2-40B4-BE49-F238E27FC236}">
                  <a16:creationId xmlns:a16="http://schemas.microsoft.com/office/drawing/2014/main" id="{00000000-0008-0000-05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190500</xdr:rowOff>
        </xdr:from>
        <xdr:to>
          <xdr:col>4</xdr:col>
          <xdr:colOff>104775</xdr:colOff>
          <xdr:row>32</xdr:row>
          <xdr:rowOff>38100</xdr:rowOff>
        </xdr:to>
        <xdr:sp macro="" textlink="">
          <xdr:nvSpPr>
            <xdr:cNvPr id="4" name="Check Box 16" hidden="1">
              <a:extLst>
                <a:ext uri="{63B3BB69-23CF-44E3-9099-C40C66FF867C}">
                  <a14:compatExt spid="_x0000_s62480"/>
                </a:ext>
                <a:ext uri="{FF2B5EF4-FFF2-40B4-BE49-F238E27FC236}">
                  <a16:creationId xmlns:a16="http://schemas.microsoft.com/office/drawing/2014/main" id="{00000000-0008-0000-05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190500</xdr:rowOff>
        </xdr:from>
        <xdr:to>
          <xdr:col>4</xdr:col>
          <xdr:colOff>104775</xdr:colOff>
          <xdr:row>33</xdr:row>
          <xdr:rowOff>38100</xdr:rowOff>
        </xdr:to>
        <xdr:sp macro="" textlink="">
          <xdr:nvSpPr>
            <xdr:cNvPr id="5" name="Check Box 17" hidden="1">
              <a:extLst>
                <a:ext uri="{63B3BB69-23CF-44E3-9099-C40C66FF867C}">
                  <a14:compatExt spid="_x0000_s62481"/>
                </a:ext>
                <a:ext uri="{FF2B5EF4-FFF2-40B4-BE49-F238E27FC236}">
                  <a16:creationId xmlns:a16="http://schemas.microsoft.com/office/drawing/2014/main" id="{00000000-0008-0000-05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190500</xdr:rowOff>
        </xdr:from>
        <xdr:to>
          <xdr:col>4</xdr:col>
          <xdr:colOff>104775</xdr:colOff>
          <xdr:row>34</xdr:row>
          <xdr:rowOff>38100</xdr:rowOff>
        </xdr:to>
        <xdr:sp macro="" textlink="">
          <xdr:nvSpPr>
            <xdr:cNvPr id="6" name="Check Box 18" hidden="1">
              <a:extLst>
                <a:ext uri="{63B3BB69-23CF-44E3-9099-C40C66FF867C}">
                  <a14:compatExt spid="_x0000_s62482"/>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xdr:row>
          <xdr:rowOff>190500</xdr:rowOff>
        </xdr:from>
        <xdr:to>
          <xdr:col>10</xdr:col>
          <xdr:colOff>95250</xdr:colOff>
          <xdr:row>30</xdr:row>
          <xdr:rowOff>38100</xdr:rowOff>
        </xdr:to>
        <xdr:sp macro="" textlink="">
          <xdr:nvSpPr>
            <xdr:cNvPr id="7" name="Check Box 22" hidden="1">
              <a:extLst>
                <a:ext uri="{63B3BB69-23CF-44E3-9099-C40C66FF867C}">
                  <a14:compatExt spid="_x0000_s62486"/>
                </a:ext>
                <a:ext uri="{FF2B5EF4-FFF2-40B4-BE49-F238E27FC236}">
                  <a16:creationId xmlns:a16="http://schemas.microsoft.com/office/drawing/2014/main" id="{00000000-0008-0000-05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190500</xdr:rowOff>
        </xdr:from>
        <xdr:to>
          <xdr:col>10</xdr:col>
          <xdr:colOff>95250</xdr:colOff>
          <xdr:row>32</xdr:row>
          <xdr:rowOff>38100</xdr:rowOff>
        </xdr:to>
        <xdr:sp macro="" textlink="">
          <xdr:nvSpPr>
            <xdr:cNvPr id="8" name="Check Box 23" hidden="1">
              <a:extLst>
                <a:ext uri="{63B3BB69-23CF-44E3-9099-C40C66FF867C}">
                  <a14:compatExt spid="_x0000_s62487"/>
                </a:ext>
                <a:ext uri="{FF2B5EF4-FFF2-40B4-BE49-F238E27FC236}">
                  <a16:creationId xmlns:a16="http://schemas.microsoft.com/office/drawing/2014/main" id="{00000000-0008-0000-05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28</xdr:row>
          <xdr:rowOff>190500</xdr:rowOff>
        </xdr:from>
        <xdr:to>
          <xdr:col>16</xdr:col>
          <xdr:colOff>95250</xdr:colOff>
          <xdr:row>30</xdr:row>
          <xdr:rowOff>38100</xdr:rowOff>
        </xdr:to>
        <xdr:sp macro="" textlink="">
          <xdr:nvSpPr>
            <xdr:cNvPr id="9" name="Check Box 24" hidden="1">
              <a:extLst>
                <a:ext uri="{63B3BB69-23CF-44E3-9099-C40C66FF867C}">
                  <a14:compatExt spid="_x0000_s62488"/>
                </a:ext>
                <a:ext uri="{FF2B5EF4-FFF2-40B4-BE49-F238E27FC236}">
                  <a16:creationId xmlns:a16="http://schemas.microsoft.com/office/drawing/2014/main" id="{00000000-0008-0000-05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30</xdr:row>
          <xdr:rowOff>190500</xdr:rowOff>
        </xdr:from>
        <xdr:to>
          <xdr:col>16</xdr:col>
          <xdr:colOff>95250</xdr:colOff>
          <xdr:row>32</xdr:row>
          <xdr:rowOff>38100</xdr:rowOff>
        </xdr:to>
        <xdr:sp macro="" textlink="">
          <xdr:nvSpPr>
            <xdr:cNvPr id="10" name="Check Box 25" hidden="1">
              <a:extLst>
                <a:ext uri="{63B3BB69-23CF-44E3-9099-C40C66FF867C}">
                  <a14:compatExt spid="_x0000_s62489"/>
                </a:ext>
                <a:ext uri="{FF2B5EF4-FFF2-40B4-BE49-F238E27FC236}">
                  <a16:creationId xmlns:a16="http://schemas.microsoft.com/office/drawing/2014/main" id="{00000000-0008-0000-05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31</xdr:row>
          <xdr:rowOff>190500</xdr:rowOff>
        </xdr:from>
        <xdr:to>
          <xdr:col>16</xdr:col>
          <xdr:colOff>95250</xdr:colOff>
          <xdr:row>33</xdr:row>
          <xdr:rowOff>38100</xdr:rowOff>
        </xdr:to>
        <xdr:sp macro="" textlink="">
          <xdr:nvSpPr>
            <xdr:cNvPr id="11" name="Check Box 26" hidden="1">
              <a:extLst>
                <a:ext uri="{63B3BB69-23CF-44E3-9099-C40C66FF867C}">
                  <a14:compatExt spid="_x0000_s62490"/>
                </a:ext>
                <a:ext uri="{FF2B5EF4-FFF2-40B4-BE49-F238E27FC236}">
                  <a16:creationId xmlns:a16="http://schemas.microsoft.com/office/drawing/2014/main" id="{00000000-0008-0000-05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31</xdr:row>
          <xdr:rowOff>190500</xdr:rowOff>
        </xdr:from>
        <xdr:to>
          <xdr:col>22</xdr:col>
          <xdr:colOff>95250</xdr:colOff>
          <xdr:row>33</xdr:row>
          <xdr:rowOff>38100</xdr:rowOff>
        </xdr:to>
        <xdr:sp macro="" textlink="">
          <xdr:nvSpPr>
            <xdr:cNvPr id="12" name="Check Box 27" hidden="1">
              <a:extLst>
                <a:ext uri="{63B3BB69-23CF-44E3-9099-C40C66FF867C}">
                  <a14:compatExt spid="_x0000_s62491"/>
                </a:ext>
                <a:ext uri="{FF2B5EF4-FFF2-40B4-BE49-F238E27FC236}">
                  <a16:creationId xmlns:a16="http://schemas.microsoft.com/office/drawing/2014/main" id="{00000000-0008-0000-05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30</xdr:row>
          <xdr:rowOff>190500</xdr:rowOff>
        </xdr:from>
        <xdr:to>
          <xdr:col>22</xdr:col>
          <xdr:colOff>95250</xdr:colOff>
          <xdr:row>32</xdr:row>
          <xdr:rowOff>38100</xdr:rowOff>
        </xdr:to>
        <xdr:sp macro="" textlink="">
          <xdr:nvSpPr>
            <xdr:cNvPr id="13" name="Check Box 28" hidden="1">
              <a:extLst>
                <a:ext uri="{63B3BB69-23CF-44E3-9099-C40C66FF867C}">
                  <a14:compatExt spid="_x0000_s62492"/>
                </a:ext>
                <a:ext uri="{FF2B5EF4-FFF2-40B4-BE49-F238E27FC236}">
                  <a16:creationId xmlns:a16="http://schemas.microsoft.com/office/drawing/2014/main" id="{00000000-0008-0000-05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29</xdr:row>
          <xdr:rowOff>190500</xdr:rowOff>
        </xdr:from>
        <xdr:to>
          <xdr:col>22</xdr:col>
          <xdr:colOff>95250</xdr:colOff>
          <xdr:row>31</xdr:row>
          <xdr:rowOff>38100</xdr:rowOff>
        </xdr:to>
        <xdr:sp macro="" textlink="">
          <xdr:nvSpPr>
            <xdr:cNvPr id="14" name="Check Box 29" hidden="1">
              <a:extLst>
                <a:ext uri="{63B3BB69-23CF-44E3-9099-C40C66FF867C}">
                  <a14:compatExt spid="_x0000_s62493"/>
                </a:ext>
                <a:ext uri="{FF2B5EF4-FFF2-40B4-BE49-F238E27FC236}">
                  <a16:creationId xmlns:a16="http://schemas.microsoft.com/office/drawing/2014/main" id="{00000000-0008-0000-05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28</xdr:row>
          <xdr:rowOff>190500</xdr:rowOff>
        </xdr:from>
        <xdr:to>
          <xdr:col>22</xdr:col>
          <xdr:colOff>95250</xdr:colOff>
          <xdr:row>30</xdr:row>
          <xdr:rowOff>38100</xdr:rowOff>
        </xdr:to>
        <xdr:sp macro="" textlink="">
          <xdr:nvSpPr>
            <xdr:cNvPr id="15" name="Check Box 30" hidden="1">
              <a:extLst>
                <a:ext uri="{63B3BB69-23CF-44E3-9099-C40C66FF867C}">
                  <a14:compatExt spid="_x0000_s62494"/>
                </a:ext>
                <a:ext uri="{FF2B5EF4-FFF2-40B4-BE49-F238E27FC236}">
                  <a16:creationId xmlns:a16="http://schemas.microsoft.com/office/drawing/2014/main" id="{00000000-0008-0000-05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28</xdr:row>
          <xdr:rowOff>190500</xdr:rowOff>
        </xdr:from>
        <xdr:to>
          <xdr:col>28</xdr:col>
          <xdr:colOff>95250</xdr:colOff>
          <xdr:row>30</xdr:row>
          <xdr:rowOff>38100</xdr:rowOff>
        </xdr:to>
        <xdr:sp macro="" textlink="">
          <xdr:nvSpPr>
            <xdr:cNvPr id="16" name="Check Box 31" hidden="1">
              <a:extLst>
                <a:ext uri="{63B3BB69-23CF-44E3-9099-C40C66FF867C}">
                  <a14:compatExt spid="_x0000_s62495"/>
                </a:ext>
                <a:ext uri="{FF2B5EF4-FFF2-40B4-BE49-F238E27FC236}">
                  <a16:creationId xmlns:a16="http://schemas.microsoft.com/office/drawing/2014/main" id="{00000000-0008-0000-05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29</xdr:row>
          <xdr:rowOff>190500</xdr:rowOff>
        </xdr:from>
        <xdr:to>
          <xdr:col>28</xdr:col>
          <xdr:colOff>95250</xdr:colOff>
          <xdr:row>31</xdr:row>
          <xdr:rowOff>38100</xdr:rowOff>
        </xdr:to>
        <xdr:sp macro="" textlink="">
          <xdr:nvSpPr>
            <xdr:cNvPr id="17" name="Check Box 32" hidden="1">
              <a:extLst>
                <a:ext uri="{63B3BB69-23CF-44E3-9099-C40C66FF867C}">
                  <a14:compatExt spid="_x0000_s62496"/>
                </a:ext>
                <a:ext uri="{FF2B5EF4-FFF2-40B4-BE49-F238E27FC236}">
                  <a16:creationId xmlns:a16="http://schemas.microsoft.com/office/drawing/2014/main" id="{00000000-0008-0000-05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30</xdr:row>
          <xdr:rowOff>190500</xdr:rowOff>
        </xdr:from>
        <xdr:to>
          <xdr:col>28</xdr:col>
          <xdr:colOff>95250</xdr:colOff>
          <xdr:row>32</xdr:row>
          <xdr:rowOff>38100</xdr:rowOff>
        </xdr:to>
        <xdr:sp macro="" textlink="">
          <xdr:nvSpPr>
            <xdr:cNvPr id="18" name="Check Box 33" hidden="1">
              <a:extLst>
                <a:ext uri="{63B3BB69-23CF-44E3-9099-C40C66FF867C}">
                  <a14:compatExt spid="_x0000_s62497"/>
                </a:ext>
                <a:ext uri="{FF2B5EF4-FFF2-40B4-BE49-F238E27FC236}">
                  <a16:creationId xmlns:a16="http://schemas.microsoft.com/office/drawing/2014/main" id="{00000000-0008-0000-05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28</xdr:row>
          <xdr:rowOff>190500</xdr:rowOff>
        </xdr:from>
        <xdr:to>
          <xdr:col>42</xdr:col>
          <xdr:colOff>104775</xdr:colOff>
          <xdr:row>30</xdr:row>
          <xdr:rowOff>38100</xdr:rowOff>
        </xdr:to>
        <xdr:sp macro="" textlink="">
          <xdr:nvSpPr>
            <xdr:cNvPr id="19" name="Check Box 34" hidden="1">
              <a:extLst>
                <a:ext uri="{63B3BB69-23CF-44E3-9099-C40C66FF867C}">
                  <a14:compatExt spid="_x0000_s62498"/>
                </a:ext>
                <a:ext uri="{FF2B5EF4-FFF2-40B4-BE49-F238E27FC236}">
                  <a16:creationId xmlns:a16="http://schemas.microsoft.com/office/drawing/2014/main" id="{00000000-0008-0000-05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29</xdr:row>
          <xdr:rowOff>190500</xdr:rowOff>
        </xdr:from>
        <xdr:to>
          <xdr:col>42</xdr:col>
          <xdr:colOff>104775</xdr:colOff>
          <xdr:row>31</xdr:row>
          <xdr:rowOff>28575</xdr:rowOff>
        </xdr:to>
        <xdr:sp macro="" textlink="">
          <xdr:nvSpPr>
            <xdr:cNvPr id="20" name="Check Box 35" hidden="1">
              <a:extLst>
                <a:ext uri="{63B3BB69-23CF-44E3-9099-C40C66FF867C}">
                  <a14:compatExt spid="_x0000_s62499"/>
                </a:ext>
                <a:ext uri="{FF2B5EF4-FFF2-40B4-BE49-F238E27FC236}">
                  <a16:creationId xmlns:a16="http://schemas.microsoft.com/office/drawing/2014/main" id="{00000000-0008-0000-05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30</xdr:row>
          <xdr:rowOff>190500</xdr:rowOff>
        </xdr:from>
        <xdr:to>
          <xdr:col>42</xdr:col>
          <xdr:colOff>104775</xdr:colOff>
          <xdr:row>32</xdr:row>
          <xdr:rowOff>28575</xdr:rowOff>
        </xdr:to>
        <xdr:sp macro="" textlink="">
          <xdr:nvSpPr>
            <xdr:cNvPr id="21" name="Check Box 36" hidden="1">
              <a:extLst>
                <a:ext uri="{63B3BB69-23CF-44E3-9099-C40C66FF867C}">
                  <a14:compatExt spid="_x0000_s62500"/>
                </a:ext>
                <a:ext uri="{FF2B5EF4-FFF2-40B4-BE49-F238E27FC236}">
                  <a16:creationId xmlns:a16="http://schemas.microsoft.com/office/drawing/2014/main" id="{00000000-0008-0000-05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31</xdr:row>
          <xdr:rowOff>190500</xdr:rowOff>
        </xdr:from>
        <xdr:to>
          <xdr:col>42</xdr:col>
          <xdr:colOff>104775</xdr:colOff>
          <xdr:row>33</xdr:row>
          <xdr:rowOff>28575</xdr:rowOff>
        </xdr:to>
        <xdr:sp macro="" textlink="">
          <xdr:nvSpPr>
            <xdr:cNvPr id="22" name="Check Box 37" hidden="1">
              <a:extLst>
                <a:ext uri="{63B3BB69-23CF-44E3-9099-C40C66FF867C}">
                  <a14:compatExt spid="_x0000_s62501"/>
                </a:ext>
                <a:ext uri="{FF2B5EF4-FFF2-40B4-BE49-F238E27FC236}">
                  <a16:creationId xmlns:a16="http://schemas.microsoft.com/office/drawing/2014/main" id="{00000000-0008-0000-05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32</xdr:row>
          <xdr:rowOff>190500</xdr:rowOff>
        </xdr:from>
        <xdr:to>
          <xdr:col>42</xdr:col>
          <xdr:colOff>104775</xdr:colOff>
          <xdr:row>34</xdr:row>
          <xdr:rowOff>28575</xdr:rowOff>
        </xdr:to>
        <xdr:sp macro="" textlink="">
          <xdr:nvSpPr>
            <xdr:cNvPr id="23" name="Check Box 38" hidden="1">
              <a:extLst>
                <a:ext uri="{63B3BB69-23CF-44E3-9099-C40C66FF867C}">
                  <a14:compatExt spid="_x0000_s62502"/>
                </a:ext>
                <a:ext uri="{FF2B5EF4-FFF2-40B4-BE49-F238E27FC236}">
                  <a16:creationId xmlns:a16="http://schemas.microsoft.com/office/drawing/2014/main" id="{00000000-0008-0000-05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28</xdr:row>
          <xdr:rowOff>190500</xdr:rowOff>
        </xdr:from>
        <xdr:to>
          <xdr:col>48</xdr:col>
          <xdr:colOff>95250</xdr:colOff>
          <xdr:row>30</xdr:row>
          <xdr:rowOff>38100</xdr:rowOff>
        </xdr:to>
        <xdr:sp macro="" textlink="">
          <xdr:nvSpPr>
            <xdr:cNvPr id="24" name="Check Box 39" hidden="1">
              <a:extLst>
                <a:ext uri="{63B3BB69-23CF-44E3-9099-C40C66FF867C}">
                  <a14:compatExt spid="_x0000_s62503"/>
                </a:ext>
                <a:ext uri="{FF2B5EF4-FFF2-40B4-BE49-F238E27FC236}">
                  <a16:creationId xmlns:a16="http://schemas.microsoft.com/office/drawing/2014/main" id="{00000000-0008-0000-05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30</xdr:row>
          <xdr:rowOff>190500</xdr:rowOff>
        </xdr:from>
        <xdr:to>
          <xdr:col>48</xdr:col>
          <xdr:colOff>95250</xdr:colOff>
          <xdr:row>32</xdr:row>
          <xdr:rowOff>38100</xdr:rowOff>
        </xdr:to>
        <xdr:sp macro="" textlink="">
          <xdr:nvSpPr>
            <xdr:cNvPr id="25" name="Check Box 40" hidden="1">
              <a:extLst>
                <a:ext uri="{63B3BB69-23CF-44E3-9099-C40C66FF867C}">
                  <a14:compatExt spid="_x0000_s62504"/>
                </a:ext>
                <a:ext uri="{FF2B5EF4-FFF2-40B4-BE49-F238E27FC236}">
                  <a16:creationId xmlns:a16="http://schemas.microsoft.com/office/drawing/2014/main" id="{00000000-0008-0000-05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28</xdr:row>
          <xdr:rowOff>190500</xdr:rowOff>
        </xdr:from>
        <xdr:to>
          <xdr:col>54</xdr:col>
          <xdr:colOff>95250</xdr:colOff>
          <xdr:row>30</xdr:row>
          <xdr:rowOff>38100</xdr:rowOff>
        </xdr:to>
        <xdr:sp macro="" textlink="">
          <xdr:nvSpPr>
            <xdr:cNvPr id="26" name="Check Box 41" hidden="1">
              <a:extLst>
                <a:ext uri="{63B3BB69-23CF-44E3-9099-C40C66FF867C}">
                  <a14:compatExt spid="_x0000_s62505"/>
                </a:ext>
                <a:ext uri="{FF2B5EF4-FFF2-40B4-BE49-F238E27FC236}">
                  <a16:creationId xmlns:a16="http://schemas.microsoft.com/office/drawing/2014/main" id="{00000000-0008-0000-05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30</xdr:row>
          <xdr:rowOff>190500</xdr:rowOff>
        </xdr:from>
        <xdr:to>
          <xdr:col>54</xdr:col>
          <xdr:colOff>95250</xdr:colOff>
          <xdr:row>32</xdr:row>
          <xdr:rowOff>38100</xdr:rowOff>
        </xdr:to>
        <xdr:sp macro="" textlink="">
          <xdr:nvSpPr>
            <xdr:cNvPr id="27" name="Check Box 42" hidden="1">
              <a:extLst>
                <a:ext uri="{63B3BB69-23CF-44E3-9099-C40C66FF867C}">
                  <a14:compatExt spid="_x0000_s62506"/>
                </a:ext>
                <a:ext uri="{FF2B5EF4-FFF2-40B4-BE49-F238E27FC236}">
                  <a16:creationId xmlns:a16="http://schemas.microsoft.com/office/drawing/2014/main" id="{00000000-0008-0000-05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171450</xdr:colOff>
          <xdr:row>31</xdr:row>
          <xdr:rowOff>190500</xdr:rowOff>
        </xdr:from>
        <xdr:to>
          <xdr:col>54</xdr:col>
          <xdr:colOff>95250</xdr:colOff>
          <xdr:row>33</xdr:row>
          <xdr:rowOff>38100</xdr:rowOff>
        </xdr:to>
        <xdr:sp macro="" textlink="">
          <xdr:nvSpPr>
            <xdr:cNvPr id="28" name="Check Box 43" hidden="1">
              <a:extLst>
                <a:ext uri="{63B3BB69-23CF-44E3-9099-C40C66FF867C}">
                  <a14:compatExt spid="_x0000_s62507"/>
                </a:ext>
                <a:ext uri="{FF2B5EF4-FFF2-40B4-BE49-F238E27FC236}">
                  <a16:creationId xmlns:a16="http://schemas.microsoft.com/office/drawing/2014/main" id="{00000000-0008-0000-05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171450</xdr:colOff>
          <xdr:row>31</xdr:row>
          <xdr:rowOff>190500</xdr:rowOff>
        </xdr:from>
        <xdr:to>
          <xdr:col>60</xdr:col>
          <xdr:colOff>95250</xdr:colOff>
          <xdr:row>33</xdr:row>
          <xdr:rowOff>38100</xdr:rowOff>
        </xdr:to>
        <xdr:sp macro="" textlink="">
          <xdr:nvSpPr>
            <xdr:cNvPr id="29" name="Check Box 44" hidden="1">
              <a:extLst>
                <a:ext uri="{63B3BB69-23CF-44E3-9099-C40C66FF867C}">
                  <a14:compatExt spid="_x0000_s62508"/>
                </a:ext>
                <a:ext uri="{FF2B5EF4-FFF2-40B4-BE49-F238E27FC236}">
                  <a16:creationId xmlns:a16="http://schemas.microsoft.com/office/drawing/2014/main" id="{00000000-0008-0000-05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171450</xdr:colOff>
          <xdr:row>30</xdr:row>
          <xdr:rowOff>190500</xdr:rowOff>
        </xdr:from>
        <xdr:to>
          <xdr:col>60</xdr:col>
          <xdr:colOff>95250</xdr:colOff>
          <xdr:row>32</xdr:row>
          <xdr:rowOff>38100</xdr:rowOff>
        </xdr:to>
        <xdr:sp macro="" textlink="">
          <xdr:nvSpPr>
            <xdr:cNvPr id="30" name="Check Box 45" hidden="1">
              <a:extLst>
                <a:ext uri="{63B3BB69-23CF-44E3-9099-C40C66FF867C}">
                  <a14:compatExt spid="_x0000_s62509"/>
                </a:ext>
                <a:ext uri="{FF2B5EF4-FFF2-40B4-BE49-F238E27FC236}">
                  <a16:creationId xmlns:a16="http://schemas.microsoft.com/office/drawing/2014/main" id="{00000000-0008-0000-05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171450</xdr:colOff>
          <xdr:row>29</xdr:row>
          <xdr:rowOff>190500</xdr:rowOff>
        </xdr:from>
        <xdr:to>
          <xdr:col>60</xdr:col>
          <xdr:colOff>95250</xdr:colOff>
          <xdr:row>31</xdr:row>
          <xdr:rowOff>38100</xdr:rowOff>
        </xdr:to>
        <xdr:sp macro="" textlink="">
          <xdr:nvSpPr>
            <xdr:cNvPr id="31" name="Check Box 46" hidden="1">
              <a:extLst>
                <a:ext uri="{63B3BB69-23CF-44E3-9099-C40C66FF867C}">
                  <a14:compatExt spid="_x0000_s62510"/>
                </a:ext>
                <a:ext uri="{FF2B5EF4-FFF2-40B4-BE49-F238E27FC236}">
                  <a16:creationId xmlns:a16="http://schemas.microsoft.com/office/drawing/2014/main" id="{00000000-0008-0000-05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171450</xdr:colOff>
          <xdr:row>28</xdr:row>
          <xdr:rowOff>190500</xdr:rowOff>
        </xdr:from>
        <xdr:to>
          <xdr:col>60</xdr:col>
          <xdr:colOff>95250</xdr:colOff>
          <xdr:row>30</xdr:row>
          <xdr:rowOff>38100</xdr:rowOff>
        </xdr:to>
        <xdr:sp macro="" textlink="">
          <xdr:nvSpPr>
            <xdr:cNvPr id="62515" name="Check Box 47" hidden="1">
              <a:extLst>
                <a:ext uri="{63B3BB69-23CF-44E3-9099-C40C66FF867C}">
                  <a14:compatExt spid="_x0000_s62511"/>
                </a:ext>
                <a:ext uri="{FF2B5EF4-FFF2-40B4-BE49-F238E27FC236}">
                  <a16:creationId xmlns:a16="http://schemas.microsoft.com/office/drawing/2014/main" id="{00000000-0008-0000-0500-00003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171450</xdr:colOff>
          <xdr:row>28</xdr:row>
          <xdr:rowOff>190500</xdr:rowOff>
        </xdr:from>
        <xdr:to>
          <xdr:col>66</xdr:col>
          <xdr:colOff>95250</xdr:colOff>
          <xdr:row>30</xdr:row>
          <xdr:rowOff>38100</xdr:rowOff>
        </xdr:to>
        <xdr:sp macro="" textlink="">
          <xdr:nvSpPr>
            <xdr:cNvPr id="62516" name="Check Box 48" hidden="1">
              <a:extLst>
                <a:ext uri="{63B3BB69-23CF-44E3-9099-C40C66FF867C}">
                  <a14:compatExt spid="_x0000_s62512"/>
                </a:ext>
                <a:ext uri="{FF2B5EF4-FFF2-40B4-BE49-F238E27FC236}">
                  <a16:creationId xmlns:a16="http://schemas.microsoft.com/office/drawing/2014/main" id="{00000000-0008-0000-0500-00003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171450</xdr:colOff>
          <xdr:row>29</xdr:row>
          <xdr:rowOff>190500</xdr:rowOff>
        </xdr:from>
        <xdr:to>
          <xdr:col>66</xdr:col>
          <xdr:colOff>95250</xdr:colOff>
          <xdr:row>31</xdr:row>
          <xdr:rowOff>38100</xdr:rowOff>
        </xdr:to>
        <xdr:sp macro="" textlink="">
          <xdr:nvSpPr>
            <xdr:cNvPr id="62517" name="Check Box 49" hidden="1">
              <a:extLst>
                <a:ext uri="{63B3BB69-23CF-44E3-9099-C40C66FF867C}">
                  <a14:compatExt spid="_x0000_s62513"/>
                </a:ext>
                <a:ext uri="{FF2B5EF4-FFF2-40B4-BE49-F238E27FC236}">
                  <a16:creationId xmlns:a16="http://schemas.microsoft.com/office/drawing/2014/main" id="{00000000-0008-0000-0500-00003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171450</xdr:colOff>
          <xdr:row>30</xdr:row>
          <xdr:rowOff>190500</xdr:rowOff>
        </xdr:from>
        <xdr:to>
          <xdr:col>66</xdr:col>
          <xdr:colOff>95250</xdr:colOff>
          <xdr:row>32</xdr:row>
          <xdr:rowOff>38100</xdr:rowOff>
        </xdr:to>
        <xdr:sp macro="" textlink="">
          <xdr:nvSpPr>
            <xdr:cNvPr id="62518" name="Check Box 50" hidden="1">
              <a:extLst>
                <a:ext uri="{63B3BB69-23CF-44E3-9099-C40C66FF867C}">
                  <a14:compatExt spid="_x0000_s62514"/>
                </a:ext>
                <a:ext uri="{FF2B5EF4-FFF2-40B4-BE49-F238E27FC236}">
                  <a16:creationId xmlns:a16="http://schemas.microsoft.com/office/drawing/2014/main" id="{00000000-0008-0000-0500-00003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3040793</xdr:colOff>
      <xdr:row>4</xdr:row>
      <xdr:rowOff>2258814</xdr:rowOff>
    </xdr:from>
    <xdr:to>
      <xdr:col>10</xdr:col>
      <xdr:colOff>3040793</xdr:colOff>
      <xdr:row>4</xdr:row>
      <xdr:rowOff>3630866</xdr:rowOff>
    </xdr:to>
    <xdr:cxnSp macro="">
      <xdr:nvCxnSpPr>
        <xdr:cNvPr id="2" name="直線コネクタ 1">
          <a:extLst>
            <a:ext uri="{FF2B5EF4-FFF2-40B4-BE49-F238E27FC236}">
              <a16:creationId xmlns:a16="http://schemas.microsoft.com/office/drawing/2014/main" id="{00000000-0008-0000-0700-000002000000}"/>
            </a:ext>
          </a:extLst>
        </xdr:cNvPr>
        <xdr:cNvCxnSpPr>
          <a:stCxn id="3" idx="2"/>
          <a:endCxn id="5" idx="0"/>
        </xdr:cNvCxnSpPr>
      </xdr:nvCxnSpPr>
      <xdr:spPr>
        <a:xfrm>
          <a:off x="10051193" y="3239889"/>
          <a:ext cx="0" cy="1372052"/>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2243138</xdr:colOff>
      <xdr:row>4</xdr:row>
      <xdr:rowOff>1616330</xdr:rowOff>
    </xdr:from>
    <xdr:ext cx="1595309" cy="64248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9253538" y="2597405"/>
          <a:ext cx="1595309"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　○○</a:t>
          </a:r>
          <a:endParaRPr kumimoji="1" lang="en-US" altLang="ja-JP" sz="1100"/>
        </a:p>
        <a:p>
          <a:pPr algn="ctr"/>
          <a:r>
            <a:rPr kumimoji="1" lang="ja-JP" altLang="en-US" sz="1100"/>
            <a:t>≪代表取締役社長≫</a:t>
          </a:r>
          <a:endParaRPr kumimoji="1" lang="en-US" altLang="ja-JP" sz="1100"/>
        </a:p>
        <a:p>
          <a:pPr algn="ctr"/>
          <a:r>
            <a:rPr kumimoji="1" lang="ja-JP" altLang="en-US" sz="1100"/>
            <a:t>事業全体の総活</a:t>
          </a:r>
        </a:p>
      </xdr:txBody>
    </xdr:sp>
    <xdr:clientData/>
  </xdr:oneCellAnchor>
  <xdr:twoCellAnchor>
    <xdr:from>
      <xdr:col>10</xdr:col>
      <xdr:colOff>352425</xdr:colOff>
      <xdr:row>4</xdr:row>
      <xdr:rowOff>3630866</xdr:rowOff>
    </xdr:from>
    <xdr:to>
      <xdr:col>10</xdr:col>
      <xdr:colOff>5729159</xdr:colOff>
      <xdr:row>4</xdr:row>
      <xdr:rowOff>4273350</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7305675" y="4611941"/>
          <a:ext cx="5376734" cy="642484"/>
          <a:chOff x="4648200" y="3411153"/>
          <a:chExt cx="5376734" cy="642484"/>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6538913" y="3411153"/>
            <a:ext cx="1595309"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a:t>
            </a:r>
            <a:endParaRPr kumimoji="1" lang="en-US" altLang="ja-JP" sz="1100"/>
          </a:p>
          <a:p>
            <a:pPr algn="ctr"/>
            <a:r>
              <a:rPr kumimoji="1" lang="ja-JP" altLang="en-US" sz="1100"/>
              <a:t>≪総務課≫</a:t>
            </a:r>
            <a:endParaRPr kumimoji="1" lang="en-US" altLang="ja-JP" sz="1100"/>
          </a:p>
          <a:p>
            <a:pPr algn="ctr"/>
            <a:r>
              <a:rPr kumimoji="1" lang="ja-JP" altLang="en-US" sz="1100"/>
              <a:t>管理部門の推進責任者</a:t>
            </a:r>
            <a:endParaRPr kumimoji="1" lang="en-US" altLang="ja-JP" sz="1100"/>
          </a:p>
        </xdr:txBody>
      </xdr:sp>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4648200" y="3411153"/>
            <a:ext cx="1595309"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　△△</a:t>
            </a:r>
            <a:endParaRPr kumimoji="1" lang="en-US" altLang="ja-JP" sz="1100"/>
          </a:p>
          <a:p>
            <a:pPr algn="ctr"/>
            <a:r>
              <a:rPr kumimoji="1" lang="ja-JP" altLang="en-US" sz="1100"/>
              <a:t>≪製造課≫</a:t>
            </a:r>
            <a:endParaRPr kumimoji="1" lang="en-US" altLang="ja-JP" sz="1100"/>
          </a:p>
          <a:p>
            <a:pPr algn="ctr"/>
            <a:r>
              <a:rPr kumimoji="1" lang="ja-JP" altLang="en-US" sz="1100"/>
              <a:t>製造部門の推進責任者</a:t>
            </a:r>
            <a:endParaRPr kumimoji="1" lang="en-US" altLang="ja-JP" sz="1100"/>
          </a:p>
        </xdr:txBody>
      </xdr:sp>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8429625" y="3411153"/>
            <a:ext cx="1595309"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a:t>
            </a:r>
            <a:r>
              <a:rPr kumimoji="1" lang="ja-JP" altLang="ja-JP" sz="1100">
                <a:solidFill>
                  <a:schemeClr val="tx1"/>
                </a:solidFill>
                <a:effectLst/>
                <a:latin typeface="+mn-lt"/>
                <a:ea typeface="+mn-ea"/>
                <a:cs typeface="+mn-cs"/>
              </a:rPr>
              <a:t>▽</a:t>
            </a:r>
            <a:r>
              <a:rPr kumimoji="1" lang="ja-JP" altLang="en-US" sz="1100"/>
              <a:t>　</a:t>
            </a:r>
            <a:r>
              <a:rPr kumimoji="1" lang="ja-JP" altLang="ja-JP" sz="1100">
                <a:solidFill>
                  <a:schemeClr val="tx1"/>
                </a:solidFill>
                <a:effectLst/>
                <a:latin typeface="+mn-lt"/>
                <a:ea typeface="+mn-ea"/>
                <a:cs typeface="+mn-cs"/>
              </a:rPr>
              <a:t>▽▽</a:t>
            </a:r>
            <a:endParaRPr kumimoji="1" lang="en-US" altLang="ja-JP" sz="1100"/>
          </a:p>
          <a:p>
            <a:pPr algn="ctr"/>
            <a:r>
              <a:rPr kumimoji="1" lang="ja-JP" altLang="en-US" sz="1100"/>
              <a:t>≪経理課≫</a:t>
            </a:r>
            <a:endParaRPr kumimoji="1" lang="en-US" altLang="ja-JP" sz="1100"/>
          </a:p>
          <a:p>
            <a:pPr algn="ctr"/>
            <a:r>
              <a:rPr kumimoji="1" lang="ja-JP" altLang="en-US" sz="1100"/>
              <a:t>経理支出関係</a:t>
            </a:r>
            <a:endParaRPr kumimoji="1" lang="en-US" altLang="ja-JP" sz="1100"/>
          </a:p>
        </xdr:txBody>
      </xdr:sp>
    </xdr:grpSp>
    <xdr:clientData/>
  </xdr:twoCellAnchor>
  <xdr:oneCellAnchor>
    <xdr:from>
      <xdr:col>10</xdr:col>
      <xdr:colOff>2243138</xdr:colOff>
      <xdr:row>4</xdr:row>
      <xdr:rowOff>2577845</xdr:rowOff>
    </xdr:from>
    <xdr:ext cx="1595309" cy="642484"/>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9253538" y="3558920"/>
          <a:ext cx="1595309" cy="64248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　□□</a:t>
          </a:r>
          <a:endParaRPr kumimoji="1" lang="en-US" altLang="ja-JP" sz="1100"/>
        </a:p>
        <a:p>
          <a:pPr algn="ctr"/>
          <a:r>
            <a:rPr kumimoji="1" lang="ja-JP" altLang="en-US" sz="1100"/>
            <a:t>≪工場長≫</a:t>
          </a:r>
          <a:endParaRPr kumimoji="1" lang="en-US" altLang="ja-JP" sz="1100"/>
        </a:p>
        <a:p>
          <a:pPr algn="ctr"/>
          <a:r>
            <a:rPr kumimoji="1" lang="ja-JP" altLang="en-US" sz="1100"/>
            <a:t>事業全体の推進責任者</a:t>
          </a:r>
          <a:endParaRPr kumimoji="1" lang="en-US" altLang="ja-JP" sz="1100"/>
        </a:p>
      </xdr:txBody>
    </xdr:sp>
    <xdr:clientData/>
  </xdr:oneCellAnchor>
  <xdr:twoCellAnchor>
    <xdr:from>
      <xdr:col>10</xdr:col>
      <xdr:colOff>1150081</xdr:colOff>
      <xdr:row>4</xdr:row>
      <xdr:rowOff>3220329</xdr:rowOff>
    </xdr:from>
    <xdr:to>
      <xdr:col>10</xdr:col>
      <xdr:colOff>3040794</xdr:colOff>
      <xdr:row>4</xdr:row>
      <xdr:rowOff>3630866</xdr:rowOff>
    </xdr:to>
    <xdr:cxnSp macro="">
      <xdr:nvCxnSpPr>
        <xdr:cNvPr id="9" name="コネクタ: カギ線 8">
          <a:extLst>
            <a:ext uri="{FF2B5EF4-FFF2-40B4-BE49-F238E27FC236}">
              <a16:creationId xmlns:a16="http://schemas.microsoft.com/office/drawing/2014/main" id="{00000000-0008-0000-0700-000009000000}"/>
            </a:ext>
          </a:extLst>
        </xdr:cNvPr>
        <xdr:cNvCxnSpPr>
          <a:stCxn id="8" idx="2"/>
          <a:endCxn id="6" idx="0"/>
        </xdr:cNvCxnSpPr>
      </xdr:nvCxnSpPr>
      <xdr:spPr>
        <a:xfrm rot="5400000">
          <a:off x="8900569" y="3461316"/>
          <a:ext cx="410537" cy="1890713"/>
        </a:xfrm>
        <a:prstGeom prst="bentConnector3">
          <a:avLst>
            <a:gd name="adj1"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3040794</xdr:colOff>
      <xdr:row>4</xdr:row>
      <xdr:rowOff>3220328</xdr:rowOff>
    </xdr:from>
    <xdr:to>
      <xdr:col>10</xdr:col>
      <xdr:colOff>4931506</xdr:colOff>
      <xdr:row>4</xdr:row>
      <xdr:rowOff>3630865</xdr:rowOff>
    </xdr:to>
    <xdr:cxnSp macro="">
      <xdr:nvCxnSpPr>
        <xdr:cNvPr id="10" name="コネクタ: カギ線 9">
          <a:extLst>
            <a:ext uri="{FF2B5EF4-FFF2-40B4-BE49-F238E27FC236}">
              <a16:creationId xmlns:a16="http://schemas.microsoft.com/office/drawing/2014/main" id="{00000000-0008-0000-0700-00000A000000}"/>
            </a:ext>
          </a:extLst>
        </xdr:cNvPr>
        <xdr:cNvCxnSpPr>
          <a:stCxn id="8" idx="2"/>
          <a:endCxn id="7" idx="0"/>
        </xdr:cNvCxnSpPr>
      </xdr:nvCxnSpPr>
      <xdr:spPr>
        <a:xfrm rot="16200000" flipH="1">
          <a:off x="10791281" y="3461316"/>
          <a:ext cx="410537" cy="1890712"/>
        </a:xfrm>
        <a:prstGeom prst="bentConnector3">
          <a:avLst>
            <a:gd name="adj1"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317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2.vml"/><Relationship Id="rId16" Type="http://schemas.openxmlformats.org/officeDocument/2006/relationships/ctrlProp" Target="../ctrlProps/ctrlProp14.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1.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82"/>
  <sheetViews>
    <sheetView showGridLines="0" zoomScaleNormal="100" zoomScaleSheetLayoutView="85" workbookViewId="0">
      <selection activeCell="AA4" sqref="AA4:AB5"/>
    </sheetView>
  </sheetViews>
  <sheetFormatPr defaultColWidth="0" defaultRowHeight="0" customHeight="1" zeroHeight="1" x14ac:dyDescent="0.15"/>
  <cols>
    <col min="1" max="1" width="1.125" style="1" customWidth="1"/>
    <col min="2" max="36" width="2.625" style="1" customWidth="1"/>
    <col min="37" max="37" width="2.625" style="127" hidden="1"/>
    <col min="38" max="38" width="5.875" style="127" hidden="1"/>
    <col min="39" max="39" width="4.125" style="127" hidden="1"/>
    <col min="40" max="40" width="3.375" style="127" hidden="1"/>
    <col min="41" max="41" width="4.5" style="127" hidden="1"/>
    <col min="42" max="256" width="2.625" style="1" hidden="1"/>
    <col min="257" max="16383" width="9" style="1" hidden="1"/>
    <col min="16384" max="16384" width="1.125" style="1" hidden="1"/>
  </cols>
  <sheetData>
    <row r="1" spans="1:50" ht="4.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row>
    <row r="2" spans="1:50" ht="15" customHeight="1" x14ac:dyDescent="0.15">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1"/>
      <c r="AB2" s="271"/>
      <c r="AC2" s="270"/>
      <c r="AD2" s="270"/>
      <c r="AE2" s="270"/>
      <c r="AF2" s="270"/>
      <c r="AG2" s="270"/>
      <c r="AH2" s="270"/>
      <c r="AI2" s="270"/>
      <c r="AJ2" s="270"/>
      <c r="AK2" s="127" t="s">
        <v>242</v>
      </c>
    </row>
    <row r="3" spans="1:50" ht="15" customHeight="1" x14ac:dyDescent="0.1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1"/>
      <c r="AB3" s="271"/>
      <c r="AC3" s="271"/>
      <c r="AD3" s="271"/>
      <c r="AE3" s="271"/>
      <c r="AF3" s="271"/>
      <c r="AG3" s="271"/>
      <c r="AH3" s="271"/>
      <c r="AI3" s="271"/>
      <c r="AJ3" s="271"/>
    </row>
    <row r="4" spans="1:50" ht="15" customHeight="1" x14ac:dyDescent="0.15">
      <c r="A4" s="270"/>
      <c r="B4" s="270"/>
      <c r="C4" s="270"/>
      <c r="D4" s="270"/>
      <c r="E4" s="270"/>
      <c r="F4" s="270"/>
      <c r="G4" s="270"/>
      <c r="H4" s="270"/>
      <c r="I4" s="270"/>
      <c r="J4" s="270"/>
      <c r="K4" s="270"/>
      <c r="L4" s="270"/>
      <c r="M4" s="270"/>
      <c r="N4" s="270"/>
      <c r="O4" s="270"/>
      <c r="P4" s="270"/>
      <c r="Q4" s="270"/>
      <c r="R4" s="270"/>
      <c r="S4" s="270"/>
      <c r="T4" s="270"/>
      <c r="U4" s="270"/>
      <c r="V4" s="270"/>
      <c r="W4" s="270"/>
      <c r="X4" s="270"/>
      <c r="Y4" s="348" t="s">
        <v>243</v>
      </c>
      <c r="Z4" s="349"/>
      <c r="AA4" s="351"/>
      <c r="AB4" s="352"/>
      <c r="AC4" s="355" t="s">
        <v>0</v>
      </c>
      <c r="AD4" s="351"/>
      <c r="AE4" s="352"/>
      <c r="AF4" s="357" t="s">
        <v>25</v>
      </c>
      <c r="AG4" s="351"/>
      <c r="AH4" s="358"/>
      <c r="AI4" s="348" t="s">
        <v>244</v>
      </c>
      <c r="AJ4" s="348"/>
    </row>
    <row r="5" spans="1:50" ht="15" customHeight="1" x14ac:dyDescent="0.15">
      <c r="A5" s="270"/>
      <c r="B5" s="270"/>
      <c r="C5" s="270"/>
      <c r="D5" s="270"/>
      <c r="E5" s="270"/>
      <c r="F5" s="270"/>
      <c r="G5" s="270"/>
      <c r="H5" s="270"/>
      <c r="I5" s="270"/>
      <c r="J5" s="270"/>
      <c r="K5" s="270"/>
      <c r="L5" s="270"/>
      <c r="M5" s="270"/>
      <c r="N5" s="270"/>
      <c r="O5" s="270"/>
      <c r="P5" s="270"/>
      <c r="Q5" s="270"/>
      <c r="R5" s="270"/>
      <c r="S5" s="270"/>
      <c r="T5" s="270"/>
      <c r="U5" s="270"/>
      <c r="V5" s="270"/>
      <c r="W5" s="270"/>
      <c r="X5" s="270"/>
      <c r="Y5" s="350"/>
      <c r="Z5" s="349"/>
      <c r="AA5" s="353"/>
      <c r="AB5" s="354"/>
      <c r="AC5" s="356"/>
      <c r="AD5" s="353"/>
      <c r="AE5" s="354"/>
      <c r="AF5" s="357"/>
      <c r="AG5" s="359"/>
      <c r="AH5" s="360"/>
      <c r="AI5" s="348"/>
      <c r="AJ5" s="348"/>
    </row>
    <row r="6" spans="1:50" ht="12" x14ac:dyDescent="0.15">
      <c r="A6" s="270"/>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1"/>
      <c r="AB6" s="271"/>
      <c r="AC6" s="271"/>
      <c r="AD6" s="271"/>
      <c r="AE6" s="271"/>
      <c r="AF6" s="271"/>
      <c r="AG6" s="271"/>
      <c r="AH6" s="271"/>
      <c r="AI6" s="270"/>
      <c r="AJ6" s="270"/>
    </row>
    <row r="7" spans="1:50" s="362" customFormat="1" ht="29.1" customHeight="1" x14ac:dyDescent="0.15">
      <c r="A7" s="361" t="s">
        <v>389</v>
      </c>
    </row>
    <row r="8" spans="1:50" s="350" customFormat="1" ht="15" customHeight="1" x14ac:dyDescent="0.15"/>
    <row r="9" spans="1:50" s="363" customFormat="1" ht="28.5" customHeight="1" x14ac:dyDescent="0.15"/>
    <row r="10" spans="1:50" s="275" customFormat="1" ht="17.25" x14ac:dyDescent="0.15">
      <c r="A10" s="272"/>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273"/>
      <c r="AL10" s="305" t="s">
        <v>245</v>
      </c>
      <c r="AM10" s="273"/>
      <c r="AN10" s="273"/>
      <c r="AO10" s="273"/>
      <c r="AP10" s="273"/>
      <c r="AQ10" s="273"/>
      <c r="AR10" s="274"/>
      <c r="AS10" s="274"/>
      <c r="AT10" s="274"/>
      <c r="AU10" s="274"/>
      <c r="AV10" s="274"/>
      <c r="AW10" s="274"/>
      <c r="AX10" s="274"/>
    </row>
    <row r="11" spans="1:50" s="280" customFormat="1" ht="15" customHeight="1" x14ac:dyDescent="0.15">
      <c r="A11" s="272"/>
      <c r="B11" s="308" t="s">
        <v>246</v>
      </c>
      <c r="C11" s="316" t="s">
        <v>391</v>
      </c>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8"/>
      <c r="AJ11" s="276"/>
      <c r="AK11" s="277"/>
      <c r="AL11" s="277"/>
      <c r="AM11" s="277"/>
      <c r="AN11" s="277"/>
      <c r="AO11" s="277"/>
      <c r="AP11" s="278"/>
      <c r="AQ11" s="278"/>
      <c r="AR11" s="279"/>
      <c r="AS11" s="279"/>
      <c r="AT11" s="279"/>
      <c r="AU11" s="279"/>
      <c r="AV11" s="279"/>
      <c r="AW11" s="279"/>
      <c r="AX11" s="279"/>
    </row>
    <row r="12" spans="1:50" s="280" customFormat="1" ht="15" customHeight="1" x14ac:dyDescent="0.15">
      <c r="A12" s="272"/>
      <c r="B12" s="308" t="s">
        <v>246</v>
      </c>
      <c r="C12" s="316" t="s">
        <v>247</v>
      </c>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8"/>
      <c r="AJ12" s="276"/>
      <c r="AK12" s="277"/>
      <c r="AL12" s="277"/>
      <c r="AM12" s="277"/>
      <c r="AN12" s="277"/>
      <c r="AO12" s="277"/>
      <c r="AP12" s="278"/>
      <c r="AQ12" s="278"/>
      <c r="AR12" s="279"/>
      <c r="AS12" s="279"/>
      <c r="AT12" s="279"/>
      <c r="AU12" s="279"/>
      <c r="AV12" s="279"/>
      <c r="AW12" s="279"/>
      <c r="AX12" s="279"/>
    </row>
    <row r="13" spans="1:50" s="280" customFormat="1" ht="15" customHeight="1" x14ac:dyDescent="0.15">
      <c r="A13" s="272"/>
      <c r="B13" s="308"/>
      <c r="C13" s="316"/>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8"/>
      <c r="AJ13" s="276"/>
      <c r="AK13" s="277"/>
      <c r="AL13" s="277"/>
      <c r="AM13" s="277"/>
      <c r="AN13" s="277"/>
      <c r="AO13" s="277"/>
      <c r="AP13" s="278"/>
      <c r="AQ13" s="278"/>
      <c r="AR13" s="279"/>
      <c r="AS13" s="279"/>
      <c r="AT13" s="279"/>
      <c r="AU13" s="279"/>
      <c r="AV13" s="279"/>
      <c r="AW13" s="279"/>
      <c r="AX13" s="279"/>
    </row>
    <row r="14" spans="1:50" s="280" customFormat="1" ht="15" customHeight="1" x14ac:dyDescent="0.15">
      <c r="A14" s="272"/>
      <c r="B14" s="281" t="s">
        <v>349</v>
      </c>
      <c r="C14" s="308"/>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12"/>
      <c r="AJ14" s="276"/>
      <c r="AK14" s="277"/>
      <c r="AL14" s="277"/>
      <c r="AM14" s="277"/>
      <c r="AN14" s="277"/>
      <c r="AO14" s="277"/>
      <c r="AP14" s="278"/>
      <c r="AQ14" s="278"/>
      <c r="AR14" s="279"/>
      <c r="AS14" s="279"/>
      <c r="AT14" s="279"/>
      <c r="AU14" s="279"/>
      <c r="AV14" s="279"/>
      <c r="AW14" s="279"/>
      <c r="AX14" s="279"/>
    </row>
    <row r="15" spans="1:50" s="280" customFormat="1" ht="24" customHeight="1" x14ac:dyDescent="0.15">
      <c r="A15" s="272"/>
      <c r="B15" s="308"/>
      <c r="C15" s="325" t="s">
        <v>299</v>
      </c>
      <c r="D15" s="326"/>
      <c r="E15" s="326"/>
      <c r="F15" s="326"/>
      <c r="G15" s="326"/>
      <c r="H15" s="327"/>
      <c r="I15" s="322"/>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4"/>
      <c r="AI15" s="312"/>
      <c r="AJ15" s="276"/>
      <c r="AK15" s="277"/>
      <c r="AL15" s="277"/>
      <c r="AM15" s="277"/>
      <c r="AN15" s="277"/>
      <c r="AO15" s="277"/>
      <c r="AP15" s="278"/>
      <c r="AQ15" s="278"/>
      <c r="AR15" s="279"/>
      <c r="AS15" s="279"/>
      <c r="AT15" s="279"/>
      <c r="AU15" s="279"/>
      <c r="AV15" s="279"/>
      <c r="AW15" s="279"/>
      <c r="AX15" s="279"/>
    </row>
    <row r="16" spans="1:50" s="280" customFormat="1" ht="31.5" customHeight="1" x14ac:dyDescent="0.15">
      <c r="A16" s="272"/>
      <c r="B16" s="308"/>
      <c r="C16" s="319" t="s">
        <v>348</v>
      </c>
      <c r="D16" s="320"/>
      <c r="E16" s="320"/>
      <c r="F16" s="320"/>
      <c r="G16" s="320"/>
      <c r="H16" s="321"/>
      <c r="I16" s="322"/>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4"/>
      <c r="AI16" s="312"/>
      <c r="AJ16" s="276"/>
      <c r="AK16" s="277"/>
      <c r="AL16" s="277"/>
      <c r="AM16" s="277"/>
      <c r="AN16" s="277"/>
      <c r="AO16" s="277"/>
      <c r="AP16" s="278"/>
      <c r="AQ16" s="278"/>
      <c r="AR16" s="279"/>
      <c r="AS16" s="279"/>
      <c r="AT16" s="279"/>
      <c r="AU16" s="279"/>
      <c r="AV16" s="279"/>
      <c r="AW16" s="279"/>
      <c r="AX16" s="279"/>
    </row>
    <row r="17" spans="1:50" s="280" customFormat="1" ht="24" customHeight="1" x14ac:dyDescent="0.15">
      <c r="A17" s="272"/>
      <c r="B17" s="308"/>
      <c r="C17" s="325" t="s">
        <v>347</v>
      </c>
      <c r="D17" s="326"/>
      <c r="E17" s="326"/>
      <c r="F17" s="326"/>
      <c r="G17" s="326"/>
      <c r="H17" s="327"/>
      <c r="I17" s="322"/>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4"/>
      <c r="AI17" s="312"/>
      <c r="AJ17" s="276"/>
      <c r="AK17" s="277"/>
      <c r="AL17" s="277"/>
      <c r="AM17" s="277"/>
      <c r="AN17" s="277"/>
      <c r="AO17" s="277"/>
      <c r="AP17" s="278"/>
      <c r="AQ17" s="278"/>
      <c r="AR17" s="279"/>
      <c r="AS17" s="279"/>
      <c r="AT17" s="279"/>
      <c r="AU17" s="279"/>
      <c r="AV17" s="279"/>
      <c r="AW17" s="279"/>
      <c r="AX17" s="279"/>
    </row>
    <row r="18" spans="1:50" s="280" customFormat="1" ht="24" customHeight="1" x14ac:dyDescent="0.15">
      <c r="A18" s="272"/>
      <c r="B18" s="308"/>
      <c r="C18" s="319" t="s">
        <v>346</v>
      </c>
      <c r="D18" s="320"/>
      <c r="E18" s="320"/>
      <c r="F18" s="320"/>
      <c r="G18" s="320"/>
      <c r="H18" s="321"/>
      <c r="I18" s="322"/>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4"/>
      <c r="AI18" s="312"/>
      <c r="AJ18" s="276"/>
      <c r="AK18" s="277"/>
      <c r="AL18" s="277"/>
      <c r="AM18" s="277"/>
      <c r="AN18" s="277"/>
      <c r="AO18" s="277"/>
      <c r="AP18" s="278"/>
      <c r="AQ18" s="278"/>
      <c r="AR18" s="279"/>
      <c r="AS18" s="279"/>
      <c r="AT18" s="279"/>
      <c r="AU18" s="279"/>
      <c r="AV18" s="279"/>
      <c r="AW18" s="279"/>
      <c r="AX18" s="279"/>
    </row>
    <row r="19" spans="1:50" ht="60" customHeight="1" x14ac:dyDescent="0.15">
      <c r="A19" s="270"/>
      <c r="B19" s="281"/>
      <c r="C19" s="319" t="s">
        <v>345</v>
      </c>
      <c r="D19" s="320"/>
      <c r="E19" s="320"/>
      <c r="F19" s="320"/>
      <c r="G19" s="320"/>
      <c r="H19" s="321"/>
      <c r="I19" s="322" t="s">
        <v>344</v>
      </c>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4"/>
      <c r="AI19" s="271"/>
      <c r="AJ19" s="271"/>
    </row>
    <row r="20" spans="1:50" ht="26.25" customHeight="1" x14ac:dyDescent="0.15">
      <c r="A20" s="270"/>
      <c r="B20" s="281"/>
      <c r="C20" s="319" t="s">
        <v>343</v>
      </c>
      <c r="D20" s="320"/>
      <c r="E20" s="320"/>
      <c r="F20" s="320"/>
      <c r="G20" s="320"/>
      <c r="H20" s="321"/>
      <c r="I20" s="322"/>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4"/>
      <c r="AI20" s="271"/>
      <c r="AJ20" s="271"/>
    </row>
    <row r="21" spans="1:50" ht="13.5" x14ac:dyDescent="0.15">
      <c r="A21" s="270"/>
      <c r="B21" s="28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row>
    <row r="22" spans="1:50" ht="20.100000000000001" customHeight="1" x14ac:dyDescent="0.15">
      <c r="A22" s="270"/>
      <c r="B22" s="281" t="s">
        <v>390</v>
      </c>
      <c r="C22" s="290"/>
      <c r="D22" s="290"/>
      <c r="E22" s="290"/>
      <c r="F22" s="290"/>
      <c r="G22" s="290"/>
      <c r="H22" s="290"/>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71"/>
      <c r="AJ22" s="271"/>
    </row>
    <row r="23" spans="1:50" ht="34.5" customHeight="1" x14ac:dyDescent="0.15">
      <c r="A23" s="270"/>
      <c r="B23" s="282"/>
      <c r="C23" s="325" t="s">
        <v>297</v>
      </c>
      <c r="D23" s="329"/>
      <c r="E23" s="329"/>
      <c r="F23" s="329"/>
      <c r="G23" s="329"/>
      <c r="H23" s="330"/>
      <c r="I23" s="331"/>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3"/>
      <c r="AI23" s="271"/>
      <c r="AJ23" s="271"/>
      <c r="AL23" s="130" t="b">
        <v>0</v>
      </c>
    </row>
    <row r="24" spans="1:50" ht="34.5" customHeight="1" x14ac:dyDescent="0.15">
      <c r="A24" s="270"/>
      <c r="B24" s="282"/>
      <c r="C24" s="334" t="s">
        <v>309</v>
      </c>
      <c r="D24" s="335"/>
      <c r="E24" s="335"/>
      <c r="F24" s="335"/>
      <c r="G24" s="335"/>
      <c r="H24" s="336"/>
      <c r="I24" s="366" t="str">
        <f>IF(AB23=TRUE,"","〒")</f>
        <v>〒</v>
      </c>
      <c r="J24" s="367"/>
      <c r="K24" s="368"/>
      <c r="L24" s="369"/>
      <c r="M24" s="369"/>
      <c r="N24" s="369"/>
      <c r="O24" s="370"/>
      <c r="P24" s="371"/>
      <c r="Q24" s="372"/>
      <c r="R24" s="372"/>
      <c r="S24" s="373"/>
      <c r="T24" s="374" t="str">
        <f>IF($AL23=TRUE,"",IF($Z24="","都・道・府・県",IF($Z24="北海道","",IF($Z24="東京","都",IF(OR($Z24="京都",$Z24="大阪"),"府","県")))))</f>
        <v>都・道・府・県</v>
      </c>
      <c r="U24" s="375"/>
      <c r="V24" s="375"/>
      <c r="W24" s="375"/>
      <c r="X24" s="376"/>
      <c r="Y24" s="303"/>
      <c r="Z24" s="304"/>
      <c r="AA24" s="304"/>
      <c r="AB24" s="304"/>
      <c r="AC24" s="304"/>
      <c r="AD24" s="304"/>
      <c r="AE24" s="304"/>
      <c r="AF24" s="304"/>
      <c r="AG24" s="304"/>
      <c r="AH24" s="304"/>
      <c r="AI24" s="271"/>
      <c r="AJ24" s="271"/>
      <c r="AL24" s="130"/>
    </row>
    <row r="25" spans="1:50" ht="34.5" customHeight="1" x14ac:dyDescent="0.15">
      <c r="A25" s="270"/>
      <c r="B25" s="282"/>
      <c r="C25" s="337"/>
      <c r="D25" s="338"/>
      <c r="E25" s="338"/>
      <c r="F25" s="338"/>
      <c r="G25" s="338"/>
      <c r="H25" s="339"/>
      <c r="I25" s="340"/>
      <c r="J25" s="341"/>
      <c r="K25" s="341"/>
      <c r="L25" s="341"/>
      <c r="M25" s="341"/>
      <c r="N25" s="341"/>
      <c r="O25" s="341"/>
      <c r="P25" s="341"/>
      <c r="Q25" s="341"/>
      <c r="R25" s="341"/>
      <c r="S25" s="341"/>
      <c r="T25" s="341"/>
      <c r="U25" s="341"/>
      <c r="V25" s="341"/>
      <c r="W25" s="341"/>
      <c r="X25" s="341"/>
      <c r="Y25" s="342"/>
      <c r="Z25" s="342"/>
      <c r="AA25" s="342"/>
      <c r="AB25" s="342"/>
      <c r="AC25" s="342"/>
      <c r="AD25" s="342"/>
      <c r="AE25" s="342"/>
      <c r="AF25" s="342"/>
      <c r="AG25" s="342"/>
      <c r="AH25" s="343"/>
      <c r="AI25" s="271"/>
      <c r="AJ25" s="271"/>
      <c r="AL25" s="130"/>
    </row>
    <row r="26" spans="1:50" ht="34.5" customHeight="1" x14ac:dyDescent="0.15">
      <c r="A26" s="270"/>
      <c r="B26" s="282"/>
      <c r="C26" s="325" t="s">
        <v>350</v>
      </c>
      <c r="D26" s="329"/>
      <c r="E26" s="329"/>
      <c r="F26" s="329"/>
      <c r="G26" s="329"/>
      <c r="H26" s="330"/>
      <c r="I26" s="331"/>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3"/>
      <c r="AI26" s="271"/>
      <c r="AJ26" s="271"/>
      <c r="AL26" s="130"/>
    </row>
    <row r="27" spans="1:50" ht="13.5" x14ac:dyDescent="0.15">
      <c r="A27" s="270"/>
      <c r="B27" s="271"/>
      <c r="C27" s="302"/>
      <c r="D27" s="302"/>
      <c r="E27" s="302"/>
      <c r="F27" s="302"/>
      <c r="G27" s="302"/>
      <c r="H27" s="302"/>
      <c r="I27" s="364"/>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271"/>
      <c r="AJ27" s="271"/>
      <c r="AL27" s="130"/>
    </row>
    <row r="28" spans="1:50" ht="34.5" customHeight="1" x14ac:dyDescent="0.15">
      <c r="A28" s="270"/>
      <c r="B28" s="271"/>
      <c r="C28" s="344" t="s">
        <v>303</v>
      </c>
      <c r="D28" s="344"/>
      <c r="E28" s="344"/>
      <c r="F28" s="344"/>
      <c r="G28" s="344"/>
      <c r="H28" s="344"/>
      <c r="I28" s="345" t="s">
        <v>304</v>
      </c>
      <c r="J28" s="345"/>
      <c r="K28" s="345"/>
      <c r="L28" s="347"/>
      <c r="M28" s="347"/>
      <c r="N28" s="347"/>
      <c r="O28" s="347"/>
      <c r="P28" s="347"/>
      <c r="Q28" s="347"/>
      <c r="R28" s="347"/>
      <c r="S28" s="347"/>
      <c r="T28" s="347"/>
      <c r="U28" s="347"/>
      <c r="V28" s="345" t="s">
        <v>305</v>
      </c>
      <c r="W28" s="345"/>
      <c r="X28" s="345"/>
      <c r="Y28" s="347"/>
      <c r="Z28" s="347"/>
      <c r="AA28" s="347"/>
      <c r="AB28" s="347"/>
      <c r="AC28" s="347"/>
      <c r="AD28" s="347"/>
      <c r="AE28" s="347"/>
      <c r="AF28" s="347"/>
      <c r="AG28" s="347"/>
      <c r="AH28" s="347"/>
      <c r="AI28" s="271"/>
      <c r="AJ28" s="271"/>
      <c r="AL28" s="130"/>
    </row>
    <row r="29" spans="1:50" ht="34.5" customHeight="1" x14ac:dyDescent="0.15">
      <c r="A29" s="270"/>
      <c r="B29" s="271"/>
      <c r="C29" s="344" t="s">
        <v>306</v>
      </c>
      <c r="D29" s="344"/>
      <c r="E29" s="344"/>
      <c r="F29" s="344"/>
      <c r="G29" s="344"/>
      <c r="H29" s="344"/>
      <c r="I29" s="345" t="s">
        <v>304</v>
      </c>
      <c r="J29" s="345"/>
      <c r="K29" s="345"/>
      <c r="L29" s="347"/>
      <c r="M29" s="347"/>
      <c r="N29" s="347"/>
      <c r="O29" s="347"/>
      <c r="P29" s="347"/>
      <c r="Q29" s="347"/>
      <c r="R29" s="347"/>
      <c r="S29" s="347"/>
      <c r="T29" s="347"/>
      <c r="U29" s="347"/>
      <c r="V29" s="345" t="s">
        <v>305</v>
      </c>
      <c r="W29" s="345"/>
      <c r="X29" s="345"/>
      <c r="Y29" s="347"/>
      <c r="Z29" s="347"/>
      <c r="AA29" s="347"/>
      <c r="AB29" s="347"/>
      <c r="AC29" s="347"/>
      <c r="AD29" s="347"/>
      <c r="AE29" s="347"/>
      <c r="AF29" s="347"/>
      <c r="AG29" s="347"/>
      <c r="AH29" s="347"/>
      <c r="AI29" s="271"/>
      <c r="AJ29" s="271"/>
      <c r="AL29" s="130"/>
    </row>
    <row r="30" spans="1:50" ht="34.5" customHeight="1" x14ac:dyDescent="0.15">
      <c r="A30" s="270"/>
      <c r="B30" s="271"/>
      <c r="C30" s="346" t="s">
        <v>307</v>
      </c>
      <c r="D30" s="346"/>
      <c r="E30" s="346"/>
      <c r="F30" s="346"/>
      <c r="G30" s="346"/>
      <c r="H30" s="346"/>
      <c r="I30" s="346"/>
      <c r="J30" s="346"/>
      <c r="K30" s="346"/>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271"/>
      <c r="AJ30" s="271"/>
      <c r="AL30" s="130"/>
    </row>
    <row r="31" spans="1:50" ht="34.5" customHeight="1" x14ac:dyDescent="0.15">
      <c r="A31" s="270"/>
      <c r="B31" s="271"/>
      <c r="C31" s="346" t="s">
        <v>308</v>
      </c>
      <c r="D31" s="346"/>
      <c r="E31" s="346"/>
      <c r="F31" s="346"/>
      <c r="G31" s="346"/>
      <c r="H31" s="346"/>
      <c r="I31" s="346"/>
      <c r="J31" s="346"/>
      <c r="K31" s="346"/>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271"/>
      <c r="AJ31" s="271"/>
      <c r="AL31" s="130"/>
    </row>
    <row r="32" spans="1:50" ht="15" customHeight="1" x14ac:dyDescent="0.15">
      <c r="A32" s="270"/>
      <c r="B32" s="271"/>
      <c r="C32" s="306" t="s">
        <v>392</v>
      </c>
      <c r="D32" s="298"/>
      <c r="E32" s="298"/>
      <c r="F32" s="299"/>
      <c r="G32" s="299"/>
      <c r="H32" s="299"/>
      <c r="I32" s="300"/>
      <c r="J32" s="310"/>
      <c r="K32" s="310"/>
      <c r="L32" s="310"/>
      <c r="M32" s="310"/>
      <c r="N32" s="310"/>
      <c r="O32" s="310"/>
      <c r="P32" s="310"/>
      <c r="Q32" s="310"/>
      <c r="R32" s="310"/>
      <c r="S32" s="310"/>
      <c r="T32" s="310"/>
      <c r="U32" s="310"/>
      <c r="V32" s="310"/>
      <c r="W32" s="310"/>
      <c r="X32" s="310"/>
      <c r="Y32" s="310"/>
      <c r="Z32" s="310"/>
      <c r="AA32" s="310"/>
      <c r="AB32" s="310"/>
      <c r="AC32" s="310"/>
      <c r="AD32" s="291"/>
      <c r="AE32" s="291"/>
      <c r="AF32" s="291"/>
      <c r="AG32" s="291"/>
      <c r="AH32" s="291"/>
      <c r="AI32" s="271"/>
      <c r="AJ32" s="271"/>
    </row>
    <row r="33" spans="1:43" s="297" customFormat="1" ht="20.100000000000001" customHeight="1" x14ac:dyDescent="0.15">
      <c r="A33" s="292"/>
      <c r="B33" s="293"/>
      <c r="C33" s="294"/>
      <c r="D33" s="295"/>
      <c r="E33" s="328" t="s">
        <v>298</v>
      </c>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07"/>
      <c r="AF33" s="296"/>
      <c r="AG33" s="296"/>
      <c r="AH33" s="296"/>
      <c r="AI33" s="293"/>
      <c r="AJ33" s="293"/>
      <c r="AK33" s="127"/>
      <c r="AL33" s="127"/>
      <c r="AM33" s="127"/>
      <c r="AN33" s="127"/>
      <c r="AO33" s="127"/>
      <c r="AP33" s="1"/>
      <c r="AQ33" s="1"/>
    </row>
    <row r="34" spans="1:43" ht="12" hidden="1" customHeight="1" x14ac:dyDescent="0.15">
      <c r="AK34" s="283"/>
      <c r="AL34" s="283"/>
      <c r="AM34" s="283"/>
      <c r="AN34" s="283"/>
      <c r="AO34" s="283"/>
    </row>
    <row r="35" spans="1:43" ht="12" hidden="1" customHeight="1" x14ac:dyDescent="0.15">
      <c r="B35" s="1" t="s">
        <v>248</v>
      </c>
      <c r="E35" s="1" t="s">
        <v>342</v>
      </c>
      <c r="AK35" s="283"/>
      <c r="AL35" s="283"/>
      <c r="AM35" s="283"/>
      <c r="AN35" s="283"/>
      <c r="AO35" s="283"/>
    </row>
    <row r="36" spans="1:43" ht="12" hidden="1" customHeight="1" x14ac:dyDescent="0.15">
      <c r="B36" s="1" t="s">
        <v>249</v>
      </c>
      <c r="E36" s="1" t="s">
        <v>341</v>
      </c>
      <c r="AK36" s="283"/>
      <c r="AL36" s="283"/>
      <c r="AM36" s="283"/>
      <c r="AN36" s="283"/>
      <c r="AO36" s="283"/>
    </row>
    <row r="37" spans="1:43" ht="12" hidden="1" customHeight="1" x14ac:dyDescent="0.15">
      <c r="B37" s="1" t="s">
        <v>250</v>
      </c>
      <c r="E37" s="311" t="s">
        <v>340</v>
      </c>
      <c r="AK37" s="283"/>
      <c r="AL37" s="283"/>
      <c r="AM37" s="283"/>
      <c r="AN37" s="283"/>
      <c r="AO37" s="283"/>
    </row>
    <row r="38" spans="1:43" ht="12" hidden="1" customHeight="1" x14ac:dyDescent="0.15">
      <c r="B38" s="1" t="s">
        <v>251</v>
      </c>
      <c r="E38" s="311" t="s">
        <v>339</v>
      </c>
      <c r="AK38" s="283"/>
      <c r="AL38" s="283"/>
      <c r="AM38" s="283"/>
      <c r="AN38" s="283"/>
      <c r="AO38" s="283"/>
    </row>
    <row r="39" spans="1:43" ht="12" hidden="1" customHeight="1" x14ac:dyDescent="0.15">
      <c r="B39" s="1" t="s">
        <v>252</v>
      </c>
      <c r="E39" s="311" t="s">
        <v>338</v>
      </c>
      <c r="AK39" s="283"/>
      <c r="AL39" s="283"/>
      <c r="AM39" s="283"/>
      <c r="AN39" s="283"/>
      <c r="AO39" s="283"/>
    </row>
    <row r="40" spans="1:43" ht="12" hidden="1" customHeight="1" x14ac:dyDescent="0.15">
      <c r="B40" s="1" t="s">
        <v>253</v>
      </c>
      <c r="E40" s="311" t="s">
        <v>337</v>
      </c>
      <c r="AK40" s="283"/>
      <c r="AL40" s="283"/>
      <c r="AM40" s="283"/>
      <c r="AN40" s="283"/>
      <c r="AO40" s="283"/>
    </row>
    <row r="41" spans="1:43" ht="12" hidden="1" customHeight="1" x14ac:dyDescent="0.15">
      <c r="B41" s="1" t="s">
        <v>254</v>
      </c>
      <c r="E41" s="311" t="s">
        <v>336</v>
      </c>
      <c r="AK41" s="283"/>
      <c r="AL41" s="283"/>
      <c r="AM41" s="283"/>
      <c r="AN41" s="283"/>
      <c r="AO41" s="283"/>
    </row>
    <row r="42" spans="1:43" ht="12" hidden="1" customHeight="1" x14ac:dyDescent="0.15">
      <c r="B42" s="1" t="s">
        <v>255</v>
      </c>
      <c r="E42" s="311" t="s">
        <v>335</v>
      </c>
      <c r="AK42" s="283"/>
      <c r="AL42" s="283"/>
      <c r="AM42" s="283"/>
      <c r="AN42" s="283"/>
      <c r="AO42" s="283"/>
    </row>
    <row r="43" spans="1:43" ht="12" hidden="1" customHeight="1" x14ac:dyDescent="0.15">
      <c r="B43" s="1" t="s">
        <v>256</v>
      </c>
      <c r="E43" s="311" t="s">
        <v>334</v>
      </c>
      <c r="AK43" s="283"/>
      <c r="AL43" s="283"/>
      <c r="AM43" s="283"/>
      <c r="AN43" s="283"/>
      <c r="AO43" s="283"/>
    </row>
    <row r="44" spans="1:43" ht="12" hidden="1" customHeight="1" x14ac:dyDescent="0.15">
      <c r="B44" s="1" t="s">
        <v>257</v>
      </c>
      <c r="E44" s="311" t="s">
        <v>333</v>
      </c>
      <c r="AK44" s="283"/>
      <c r="AL44" s="283"/>
      <c r="AM44" s="283"/>
      <c r="AN44" s="283"/>
      <c r="AO44" s="283"/>
    </row>
    <row r="45" spans="1:43" ht="12" hidden="1" customHeight="1" x14ac:dyDescent="0.15">
      <c r="B45" s="1" t="s">
        <v>258</v>
      </c>
      <c r="E45" s="311" t="s">
        <v>332</v>
      </c>
      <c r="AK45" s="283"/>
      <c r="AL45" s="283"/>
      <c r="AM45" s="283"/>
      <c r="AN45" s="283"/>
      <c r="AO45" s="283"/>
    </row>
    <row r="46" spans="1:43" ht="12" hidden="1" customHeight="1" x14ac:dyDescent="0.15">
      <c r="B46" s="1" t="s">
        <v>259</v>
      </c>
      <c r="E46" s="311" t="s">
        <v>331</v>
      </c>
      <c r="AK46" s="283"/>
      <c r="AL46" s="283"/>
      <c r="AM46" s="283"/>
      <c r="AN46" s="283"/>
      <c r="AO46" s="283"/>
    </row>
    <row r="47" spans="1:43" ht="12" hidden="1" customHeight="1" x14ac:dyDescent="0.15">
      <c r="B47" s="1" t="s">
        <v>260</v>
      </c>
      <c r="E47" s="311" t="s">
        <v>330</v>
      </c>
      <c r="AK47" s="283"/>
      <c r="AL47" s="283"/>
      <c r="AM47" s="283"/>
      <c r="AN47" s="283"/>
      <c r="AO47" s="283"/>
    </row>
    <row r="48" spans="1:43" ht="12" hidden="1" customHeight="1" x14ac:dyDescent="0.15">
      <c r="B48" s="1" t="s">
        <v>261</v>
      </c>
      <c r="E48" s="311" t="s">
        <v>329</v>
      </c>
      <c r="AK48" s="283"/>
      <c r="AL48" s="283"/>
      <c r="AM48" s="283"/>
      <c r="AN48" s="283"/>
      <c r="AO48" s="283"/>
    </row>
    <row r="49" spans="2:41" ht="12" hidden="1" customHeight="1" x14ac:dyDescent="0.15">
      <c r="B49" s="1" t="s">
        <v>262</v>
      </c>
      <c r="E49" s="311" t="s">
        <v>328</v>
      </c>
      <c r="AK49" s="283"/>
      <c r="AL49" s="283"/>
      <c r="AM49" s="283"/>
      <c r="AN49" s="283"/>
      <c r="AO49" s="283"/>
    </row>
    <row r="50" spans="2:41" ht="12" hidden="1" customHeight="1" x14ac:dyDescent="0.15">
      <c r="B50" s="1" t="s">
        <v>263</v>
      </c>
      <c r="E50" s="311" t="s">
        <v>327</v>
      </c>
      <c r="AK50" s="283"/>
      <c r="AL50" s="283"/>
      <c r="AM50" s="283"/>
      <c r="AN50" s="283"/>
      <c r="AO50" s="283"/>
    </row>
    <row r="51" spans="2:41" ht="12" hidden="1" customHeight="1" x14ac:dyDescent="0.15">
      <c r="B51" s="1" t="s">
        <v>264</v>
      </c>
      <c r="E51" s="311" t="s">
        <v>326</v>
      </c>
      <c r="AK51" s="283"/>
      <c r="AL51" s="283"/>
      <c r="AM51" s="283"/>
      <c r="AN51" s="283"/>
      <c r="AO51" s="283"/>
    </row>
    <row r="52" spans="2:41" ht="12" hidden="1" customHeight="1" x14ac:dyDescent="0.15">
      <c r="B52" s="1" t="s">
        <v>265</v>
      </c>
      <c r="E52" s="311" t="s">
        <v>325</v>
      </c>
      <c r="AK52" s="283"/>
      <c r="AL52" s="283"/>
      <c r="AM52" s="283"/>
      <c r="AN52" s="283"/>
      <c r="AO52" s="283"/>
    </row>
    <row r="53" spans="2:41" ht="12" hidden="1" customHeight="1" x14ac:dyDescent="0.15">
      <c r="B53" s="1" t="s">
        <v>266</v>
      </c>
      <c r="E53" s="311" t="s">
        <v>324</v>
      </c>
      <c r="AK53" s="283"/>
      <c r="AL53" s="283"/>
      <c r="AM53" s="283"/>
      <c r="AN53" s="283"/>
      <c r="AO53" s="283"/>
    </row>
    <row r="54" spans="2:41" ht="12" hidden="1" customHeight="1" x14ac:dyDescent="0.15">
      <c r="B54" s="1" t="s">
        <v>267</v>
      </c>
      <c r="E54" s="311" t="s">
        <v>323</v>
      </c>
      <c r="AK54" s="283"/>
      <c r="AL54" s="283"/>
      <c r="AM54" s="283"/>
      <c r="AN54" s="283"/>
      <c r="AO54" s="283"/>
    </row>
    <row r="55" spans="2:41" ht="12" hidden="1" customHeight="1" x14ac:dyDescent="0.15">
      <c r="B55" s="1" t="s">
        <v>268</v>
      </c>
      <c r="E55" s="311" t="s">
        <v>322</v>
      </c>
      <c r="AK55" s="283"/>
      <c r="AL55" s="283"/>
      <c r="AM55" s="283"/>
      <c r="AN55" s="283"/>
      <c r="AO55" s="283"/>
    </row>
    <row r="56" spans="2:41" ht="12" hidden="1" customHeight="1" x14ac:dyDescent="0.15">
      <c r="B56" s="1" t="s">
        <v>269</v>
      </c>
      <c r="E56" s="311" t="s">
        <v>321</v>
      </c>
      <c r="AK56" s="283"/>
      <c r="AL56" s="283"/>
      <c r="AM56" s="283"/>
      <c r="AN56" s="283"/>
      <c r="AO56" s="283"/>
    </row>
    <row r="57" spans="2:41" ht="12" hidden="1" customHeight="1" x14ac:dyDescent="0.15">
      <c r="B57" s="1" t="s">
        <v>270</v>
      </c>
      <c r="E57" s="311" t="s">
        <v>320</v>
      </c>
      <c r="AK57" s="283"/>
      <c r="AL57" s="283"/>
      <c r="AM57" s="283"/>
      <c r="AN57" s="283"/>
      <c r="AO57" s="283"/>
    </row>
    <row r="58" spans="2:41" ht="12" hidden="1" customHeight="1" x14ac:dyDescent="0.15">
      <c r="B58" s="1" t="s">
        <v>271</v>
      </c>
      <c r="E58" s="311" t="s">
        <v>319</v>
      </c>
      <c r="AK58" s="283"/>
      <c r="AL58" s="283"/>
      <c r="AM58" s="283"/>
      <c r="AN58" s="283"/>
      <c r="AO58" s="283"/>
    </row>
    <row r="59" spans="2:41" ht="12" hidden="1" x14ac:dyDescent="0.15">
      <c r="B59" s="1" t="s">
        <v>272</v>
      </c>
      <c r="E59" s="311" t="s">
        <v>318</v>
      </c>
      <c r="AK59" s="283"/>
      <c r="AL59" s="283"/>
      <c r="AM59" s="283"/>
      <c r="AN59" s="283"/>
      <c r="AO59" s="283"/>
    </row>
    <row r="60" spans="2:41" ht="12" hidden="1" x14ac:dyDescent="0.15">
      <c r="B60" s="1" t="s">
        <v>273</v>
      </c>
      <c r="E60" s="311" t="s">
        <v>317</v>
      </c>
      <c r="AK60" s="283"/>
      <c r="AL60" s="283"/>
      <c r="AM60" s="283"/>
      <c r="AN60" s="283"/>
      <c r="AO60" s="283"/>
    </row>
    <row r="61" spans="2:41" ht="12" hidden="1" x14ac:dyDescent="0.15">
      <c r="B61" s="1" t="s">
        <v>274</v>
      </c>
      <c r="AK61" s="283"/>
      <c r="AL61" s="283"/>
      <c r="AM61" s="283"/>
      <c r="AN61" s="283"/>
      <c r="AO61" s="283"/>
    </row>
    <row r="62" spans="2:41" ht="12" hidden="1" x14ac:dyDescent="0.15">
      <c r="B62" s="1" t="s">
        <v>275</v>
      </c>
      <c r="AK62" s="283"/>
      <c r="AL62" s="283"/>
      <c r="AM62" s="283"/>
      <c r="AN62" s="283"/>
      <c r="AO62" s="283"/>
    </row>
    <row r="63" spans="2:41" ht="12" hidden="1" x14ac:dyDescent="0.15">
      <c r="B63" s="1" t="s">
        <v>276</v>
      </c>
      <c r="AK63" s="283"/>
      <c r="AL63" s="283"/>
      <c r="AM63" s="283"/>
      <c r="AN63" s="283"/>
      <c r="AO63" s="283"/>
    </row>
    <row r="64" spans="2:41" ht="12" hidden="1" x14ac:dyDescent="0.15">
      <c r="B64" s="1" t="s">
        <v>277</v>
      </c>
      <c r="AK64" s="283"/>
      <c r="AL64" s="283"/>
      <c r="AM64" s="283"/>
      <c r="AN64" s="283"/>
      <c r="AO64" s="283"/>
    </row>
    <row r="65" spans="2:41" ht="12" hidden="1" x14ac:dyDescent="0.15">
      <c r="B65" s="1" t="s">
        <v>278</v>
      </c>
      <c r="AK65" s="283"/>
      <c r="AL65" s="283"/>
      <c r="AM65" s="283"/>
      <c r="AN65" s="283"/>
      <c r="AO65" s="283"/>
    </row>
    <row r="66" spans="2:41" ht="12" hidden="1" x14ac:dyDescent="0.15">
      <c r="B66" s="1" t="s">
        <v>279</v>
      </c>
      <c r="AK66" s="283"/>
      <c r="AL66" s="283"/>
      <c r="AM66" s="283"/>
      <c r="AN66" s="283"/>
      <c r="AO66" s="283"/>
    </row>
    <row r="67" spans="2:41" ht="12" hidden="1" x14ac:dyDescent="0.15">
      <c r="B67" s="1" t="s">
        <v>280</v>
      </c>
      <c r="AK67" s="283"/>
      <c r="AL67" s="283"/>
      <c r="AM67" s="283"/>
      <c r="AN67" s="283"/>
      <c r="AO67" s="283"/>
    </row>
    <row r="68" spans="2:41" ht="12" hidden="1" x14ac:dyDescent="0.15">
      <c r="B68" s="1" t="s">
        <v>281</v>
      </c>
      <c r="AK68" s="283"/>
      <c r="AL68" s="283"/>
      <c r="AM68" s="283"/>
      <c r="AN68" s="283"/>
      <c r="AO68" s="283"/>
    </row>
    <row r="69" spans="2:41" ht="12" hidden="1" x14ac:dyDescent="0.15">
      <c r="B69" s="1" t="s">
        <v>282</v>
      </c>
      <c r="AK69" s="283"/>
      <c r="AL69" s="283"/>
      <c r="AM69" s="283"/>
      <c r="AN69" s="283"/>
      <c r="AO69" s="283"/>
    </row>
    <row r="70" spans="2:41" ht="12" hidden="1" x14ac:dyDescent="0.15">
      <c r="B70" s="1" t="s">
        <v>283</v>
      </c>
      <c r="AK70" s="283"/>
      <c r="AL70" s="283"/>
      <c r="AM70" s="283"/>
      <c r="AN70" s="283"/>
      <c r="AO70" s="283"/>
    </row>
    <row r="71" spans="2:41" ht="12" hidden="1" x14ac:dyDescent="0.15">
      <c r="B71" s="1" t="s">
        <v>284</v>
      </c>
      <c r="AK71" s="283"/>
      <c r="AL71" s="283"/>
      <c r="AM71" s="283"/>
      <c r="AN71" s="283"/>
      <c r="AO71" s="283"/>
    </row>
    <row r="72" spans="2:41" ht="12" hidden="1" x14ac:dyDescent="0.15">
      <c r="B72" s="1" t="s">
        <v>285</v>
      </c>
      <c r="AK72" s="283"/>
      <c r="AL72" s="283"/>
      <c r="AM72" s="283"/>
      <c r="AN72" s="283"/>
      <c r="AO72" s="283"/>
    </row>
    <row r="73" spans="2:41" ht="12" hidden="1" x14ac:dyDescent="0.15">
      <c r="B73" s="1" t="s">
        <v>286</v>
      </c>
      <c r="AK73" s="283"/>
      <c r="AL73" s="283"/>
      <c r="AM73" s="283"/>
      <c r="AN73" s="283"/>
      <c r="AO73" s="283"/>
    </row>
    <row r="74" spans="2:41" ht="12" hidden="1" x14ac:dyDescent="0.15">
      <c r="B74" s="1" t="s">
        <v>287</v>
      </c>
      <c r="AK74" s="283"/>
      <c r="AL74" s="283"/>
      <c r="AM74" s="283"/>
      <c r="AN74" s="283"/>
      <c r="AO74" s="283"/>
    </row>
    <row r="75" spans="2:41" ht="12" hidden="1" x14ac:dyDescent="0.15">
      <c r="B75" s="1" t="s">
        <v>288</v>
      </c>
      <c r="AK75" s="283"/>
      <c r="AL75" s="283"/>
      <c r="AM75" s="283"/>
      <c r="AN75" s="283"/>
      <c r="AO75" s="283"/>
    </row>
    <row r="76" spans="2:41" ht="12" hidden="1" x14ac:dyDescent="0.15">
      <c r="B76" s="1" t="s">
        <v>289</v>
      </c>
      <c r="AK76" s="283"/>
      <c r="AL76" s="283"/>
      <c r="AM76" s="283"/>
      <c r="AN76" s="283"/>
      <c r="AO76" s="283"/>
    </row>
    <row r="77" spans="2:41" ht="12" hidden="1" x14ac:dyDescent="0.15">
      <c r="B77" s="1" t="s">
        <v>290</v>
      </c>
      <c r="AK77" s="283"/>
      <c r="AL77" s="283"/>
      <c r="AM77" s="283"/>
      <c r="AN77" s="283"/>
      <c r="AO77" s="283"/>
    </row>
    <row r="78" spans="2:41" ht="12" hidden="1" x14ac:dyDescent="0.15">
      <c r="B78" s="1" t="s">
        <v>291</v>
      </c>
      <c r="AK78" s="283"/>
      <c r="AL78" s="283"/>
      <c r="AM78" s="283"/>
      <c r="AN78" s="283"/>
      <c r="AO78" s="283"/>
    </row>
    <row r="79" spans="2:41" ht="12" hidden="1" x14ac:dyDescent="0.15">
      <c r="B79" s="1" t="s">
        <v>292</v>
      </c>
      <c r="AK79" s="283"/>
      <c r="AL79" s="283"/>
      <c r="AM79" s="283"/>
      <c r="AN79" s="283"/>
      <c r="AO79" s="283"/>
    </row>
    <row r="80" spans="2:41" ht="12" hidden="1" x14ac:dyDescent="0.15">
      <c r="B80" s="1" t="s">
        <v>293</v>
      </c>
      <c r="AK80" s="283"/>
      <c r="AL80" s="283"/>
      <c r="AM80" s="283"/>
      <c r="AN80" s="283"/>
      <c r="AO80" s="283"/>
    </row>
    <row r="81" spans="2:41" ht="12" hidden="1" x14ac:dyDescent="0.15">
      <c r="B81" s="1" t="s">
        <v>294</v>
      </c>
      <c r="AK81" s="283"/>
      <c r="AL81" s="283"/>
      <c r="AM81" s="283"/>
      <c r="AN81" s="283"/>
      <c r="AO81" s="283"/>
    </row>
    <row r="82" spans="2:41" ht="12" hidden="1" x14ac:dyDescent="0.15">
      <c r="AK82" s="283"/>
      <c r="AL82" s="283"/>
      <c r="AM82" s="283"/>
      <c r="AN82" s="283"/>
      <c r="AO82" s="283"/>
    </row>
  </sheetData>
  <protectedRanges>
    <protectedRange sqref="AG4 AD4 I23 AA4 P24 V28:V29 W30:W31 I28:I31 K24 I25:I26" name="範囲1"/>
  </protectedRanges>
  <mergeCells count="51">
    <mergeCell ref="A7:XFD9"/>
    <mergeCell ref="I29:K29"/>
    <mergeCell ref="L29:U29"/>
    <mergeCell ref="V29:X29"/>
    <mergeCell ref="Y29:AH29"/>
    <mergeCell ref="I19:AH19"/>
    <mergeCell ref="I27:AH27"/>
    <mergeCell ref="I24:J24"/>
    <mergeCell ref="K24:O24"/>
    <mergeCell ref="P24:S24"/>
    <mergeCell ref="T24:X24"/>
    <mergeCell ref="C26:H26"/>
    <mergeCell ref="I26:AH26"/>
    <mergeCell ref="B10:AJ10"/>
    <mergeCell ref="C11:AI11"/>
    <mergeCell ref="C12:AI12"/>
    <mergeCell ref="AI4:AI5"/>
    <mergeCell ref="AJ4:AJ5"/>
    <mergeCell ref="Y4:Z5"/>
    <mergeCell ref="AA4:AB5"/>
    <mergeCell ref="AC4:AC5"/>
    <mergeCell ref="AD4:AE5"/>
    <mergeCell ref="AF4:AF5"/>
    <mergeCell ref="AG4:AH5"/>
    <mergeCell ref="E33:AD33"/>
    <mergeCell ref="C19:H19"/>
    <mergeCell ref="C23:H23"/>
    <mergeCell ref="I23:AH23"/>
    <mergeCell ref="C24:H25"/>
    <mergeCell ref="I25:AH25"/>
    <mergeCell ref="C28:H28"/>
    <mergeCell ref="I28:K28"/>
    <mergeCell ref="C30:K30"/>
    <mergeCell ref="C31:K31"/>
    <mergeCell ref="L30:AH30"/>
    <mergeCell ref="L31:AH31"/>
    <mergeCell ref="L28:U28"/>
    <mergeCell ref="V28:X28"/>
    <mergeCell ref="Y28:AH28"/>
    <mergeCell ref="C29:H29"/>
    <mergeCell ref="C13:AI13"/>
    <mergeCell ref="C18:H18"/>
    <mergeCell ref="I18:AH18"/>
    <mergeCell ref="C20:H20"/>
    <mergeCell ref="I20:AH20"/>
    <mergeCell ref="C15:H15"/>
    <mergeCell ref="I15:AH15"/>
    <mergeCell ref="C16:H16"/>
    <mergeCell ref="I16:AH16"/>
    <mergeCell ref="C17:H17"/>
    <mergeCell ref="I17:AH17"/>
  </mergeCells>
  <phoneticPr fontId="55"/>
  <dataValidations count="3">
    <dataValidation type="list" allowBlank="1" showInputMessage="1" showErrorMessage="1" sqref="I18:AH18" xr:uid="{00000000-0002-0000-0000-000000000000}">
      <formula1>$E$36:$E$60</formula1>
    </dataValidation>
    <dataValidation imeMode="halfAlpha" allowBlank="1" showInputMessage="1" showErrorMessage="1" sqref="AG4:AH5 K24:O24 AA4 AD4" xr:uid="{00000000-0002-0000-0000-000001000000}"/>
    <dataValidation type="list" allowBlank="1" showInputMessage="1" showErrorMessage="1" error="ドロップダウンより選択するか、都府県は省略して記入してください。" sqref="P24:S24" xr:uid="{00000000-0002-0000-0000-000002000000}">
      <formula1>都道府県</formula1>
    </dataValidation>
  </dataValidations>
  <printOptions horizontalCentered="1"/>
  <pageMargins left="0.70866141732283472" right="0.23622047244094491" top="0.31496062992125984" bottom="0.19685039370078741" header="0.35433070866141736" footer="0.15748031496062992"/>
  <pageSetup paperSize="9" fitToWidth="0" orientation="portrait" blackAndWhite="1"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48"/>
  <sheetViews>
    <sheetView showZeros="0" zoomScale="72" zoomScaleNormal="72" zoomScaleSheetLayoutView="80" workbookViewId="0">
      <selection activeCell="E4" sqref="E4:H4"/>
    </sheetView>
  </sheetViews>
  <sheetFormatPr defaultColWidth="7.875" defaultRowHeight="0" customHeight="1" zeroHeight="1" x14ac:dyDescent="0.15"/>
  <cols>
    <col min="1" max="1" width="1.875" style="8" customWidth="1"/>
    <col min="2" max="2" width="5.625" style="8" customWidth="1"/>
    <col min="3" max="3" width="3.625" style="8" customWidth="1"/>
    <col min="4" max="7" width="7.625" style="8" customWidth="1"/>
    <col min="8" max="8" width="9.5" style="8" customWidth="1"/>
    <col min="9" max="9" width="9" style="8" customWidth="1"/>
    <col min="10" max="10" width="9.375" style="8" customWidth="1"/>
    <col min="11" max="14" width="7.625" style="8" customWidth="1"/>
    <col min="15" max="15" width="1.5" style="8" customWidth="1"/>
    <col min="16" max="16" width="3.125" style="8" customWidth="1"/>
    <col min="17" max="17" width="1.625" style="8" hidden="1" customWidth="1"/>
    <col min="18" max="19" width="3.625" style="8" hidden="1" customWidth="1"/>
    <col min="20" max="31" width="7.625" style="8" hidden="1" customWidth="1"/>
    <col min="32" max="32" width="1.5" style="8" hidden="1" customWidth="1"/>
    <col min="33" max="33" width="0.375" style="8" customWidth="1"/>
    <col min="34" max="34" width="113.875" style="8" customWidth="1"/>
    <col min="35" max="35" width="5.5" style="8" hidden="1" customWidth="1"/>
    <col min="36" max="36" width="7.125" style="8" hidden="1" customWidth="1"/>
    <col min="37" max="37" width="12" style="8" hidden="1" customWidth="1"/>
    <col min="38" max="41" width="9" style="8" hidden="1" customWidth="1"/>
    <col min="42" max="42" width="5.375" style="8" hidden="1" customWidth="1"/>
    <col min="43" max="43" width="8.875" style="8" customWidth="1"/>
    <col min="44" max="16384" width="7.875" style="8"/>
  </cols>
  <sheetData>
    <row r="1" spans="1:42" s="55" customFormat="1" ht="21" customHeight="1" x14ac:dyDescent="0.15">
      <c r="A1" s="51"/>
      <c r="B1" s="41" t="s">
        <v>182</v>
      </c>
      <c r="C1" s="51"/>
      <c r="D1" s="51"/>
      <c r="E1" s="51"/>
      <c r="F1" s="51"/>
      <c r="G1" s="51"/>
      <c r="H1" s="51"/>
      <c r="I1" s="51"/>
      <c r="J1" s="51"/>
      <c r="K1" s="51"/>
      <c r="L1" s="51"/>
      <c r="M1" s="51"/>
      <c r="N1" s="51"/>
      <c r="O1" s="51"/>
      <c r="P1" s="52"/>
      <c r="Q1" s="53"/>
      <c r="R1" s="54" t="s">
        <v>78</v>
      </c>
      <c r="S1" s="53"/>
      <c r="T1" s="53"/>
      <c r="U1" s="53"/>
      <c r="V1" s="53"/>
      <c r="W1" s="53"/>
      <c r="X1" s="53"/>
      <c r="Y1" s="53"/>
      <c r="Z1" s="53"/>
      <c r="AA1" s="53"/>
      <c r="AB1" s="53"/>
      <c r="AC1" s="53"/>
      <c r="AD1" s="53"/>
      <c r="AE1" s="53"/>
      <c r="AF1" s="53"/>
      <c r="AI1" s="146"/>
      <c r="AJ1" s="147"/>
      <c r="AK1" s="148" t="s">
        <v>121</v>
      </c>
      <c r="AL1" s="149"/>
      <c r="AM1" s="149"/>
      <c r="AN1" s="149"/>
      <c r="AO1" s="150"/>
      <c r="AP1" s="146"/>
    </row>
    <row r="2" spans="1:42" s="46" customFormat="1" ht="21" customHeight="1" x14ac:dyDescent="0.15">
      <c r="A2" s="42"/>
      <c r="B2" s="41" t="s">
        <v>174</v>
      </c>
      <c r="C2" s="42"/>
      <c r="D2" s="42"/>
      <c r="E2" s="42"/>
      <c r="F2" s="56"/>
      <c r="G2" s="42"/>
      <c r="H2" s="42"/>
      <c r="I2" s="42"/>
      <c r="J2" s="42"/>
      <c r="K2" s="42"/>
      <c r="L2" s="42"/>
      <c r="M2" s="42"/>
      <c r="N2" s="42"/>
      <c r="O2" s="42"/>
      <c r="P2" s="43"/>
      <c r="Q2" s="45"/>
      <c r="R2" s="44" t="s">
        <v>75</v>
      </c>
      <c r="S2" s="45"/>
      <c r="T2" s="45"/>
      <c r="U2" s="45"/>
      <c r="V2" s="57"/>
      <c r="W2" s="45"/>
      <c r="X2" s="45"/>
      <c r="Y2" s="45"/>
      <c r="Z2" s="45"/>
      <c r="AA2" s="45"/>
      <c r="AB2" s="45"/>
      <c r="AC2" s="45"/>
      <c r="AD2" s="45"/>
      <c r="AE2" s="45"/>
      <c r="AF2" s="45"/>
      <c r="AI2" s="146"/>
      <c r="AJ2" s="230" t="s">
        <v>185</v>
      </c>
      <c r="AK2" s="230" t="s">
        <v>122</v>
      </c>
      <c r="AL2" s="382" t="s">
        <v>123</v>
      </c>
      <c r="AM2" s="382"/>
      <c r="AN2" s="405" t="s">
        <v>124</v>
      </c>
      <c r="AO2" s="382"/>
      <c r="AP2" s="146"/>
    </row>
    <row r="3" spans="1:42" s="3" customFormat="1" ht="21" customHeight="1" x14ac:dyDescent="0.15">
      <c r="A3" s="2"/>
      <c r="B3" s="402"/>
      <c r="C3" s="403"/>
      <c r="D3" s="404"/>
      <c r="E3" s="406" t="s">
        <v>95</v>
      </c>
      <c r="F3" s="407"/>
      <c r="G3" s="407"/>
      <c r="H3" s="407"/>
      <c r="I3" s="406" t="s">
        <v>173</v>
      </c>
      <c r="J3" s="408"/>
      <c r="K3" s="408"/>
      <c r="L3" s="409"/>
      <c r="M3" s="32"/>
      <c r="N3" s="2"/>
      <c r="O3" s="2"/>
      <c r="P3" s="4"/>
      <c r="Q3" s="5"/>
      <c r="R3" s="410"/>
      <c r="S3" s="411"/>
      <c r="T3" s="412"/>
      <c r="U3" s="413" t="s">
        <v>70</v>
      </c>
      <c r="V3" s="414"/>
      <c r="W3" s="414"/>
      <c r="X3" s="414"/>
      <c r="Y3" s="415"/>
      <c r="Z3" s="413" t="s">
        <v>71</v>
      </c>
      <c r="AA3" s="414"/>
      <c r="AB3" s="414"/>
      <c r="AC3" s="414"/>
      <c r="AD3" s="415"/>
      <c r="AE3" s="5"/>
      <c r="AF3" s="5"/>
      <c r="AI3" s="146"/>
      <c r="AJ3" s="240">
        <v>1</v>
      </c>
      <c r="AK3" s="151" t="s">
        <v>125</v>
      </c>
      <c r="AL3" s="152">
        <v>38.200000000000003</v>
      </c>
      <c r="AM3" s="153" t="s">
        <v>126</v>
      </c>
      <c r="AN3" s="240" t="s">
        <v>127</v>
      </c>
      <c r="AO3" s="240">
        <v>1000</v>
      </c>
      <c r="AP3" s="146"/>
    </row>
    <row r="4" spans="1:42" s="3" customFormat="1" ht="21" customHeight="1" x14ac:dyDescent="0.15">
      <c r="A4" s="2"/>
      <c r="B4" s="383" t="s">
        <v>9</v>
      </c>
      <c r="C4" s="384"/>
      <c r="D4" s="385"/>
      <c r="E4" s="386"/>
      <c r="F4" s="387"/>
      <c r="G4" s="387"/>
      <c r="H4" s="387"/>
      <c r="I4" s="386"/>
      <c r="J4" s="388"/>
      <c r="K4" s="388"/>
      <c r="L4" s="389"/>
      <c r="M4" s="33"/>
      <c r="N4" s="2"/>
      <c r="O4" s="2"/>
      <c r="P4" s="4"/>
      <c r="Q4" s="5"/>
      <c r="R4" s="390" t="s">
        <v>9</v>
      </c>
      <c r="S4" s="391"/>
      <c r="T4" s="392"/>
      <c r="U4" s="379" t="s">
        <v>10</v>
      </c>
      <c r="V4" s="380"/>
      <c r="W4" s="380"/>
      <c r="X4" s="380"/>
      <c r="Y4" s="381"/>
      <c r="Z4" s="379"/>
      <c r="AA4" s="380"/>
      <c r="AB4" s="380"/>
      <c r="AC4" s="380"/>
      <c r="AD4" s="381"/>
      <c r="AE4" s="5"/>
      <c r="AF4" s="5"/>
      <c r="AI4" s="146"/>
      <c r="AJ4" s="240">
        <v>2</v>
      </c>
      <c r="AK4" s="153" t="s">
        <v>128</v>
      </c>
      <c r="AL4" s="152">
        <v>35.299999999999997</v>
      </c>
      <c r="AM4" s="153" t="s">
        <v>126</v>
      </c>
      <c r="AN4" s="240" t="s">
        <v>186</v>
      </c>
      <c r="AO4" s="240">
        <v>1000</v>
      </c>
      <c r="AP4" s="146"/>
    </row>
    <row r="5" spans="1:42" s="3" customFormat="1" ht="21" customHeight="1" x14ac:dyDescent="0.15">
      <c r="A5" s="2"/>
      <c r="B5" s="402" t="s">
        <v>11</v>
      </c>
      <c r="C5" s="403"/>
      <c r="D5" s="404"/>
      <c r="E5" s="386"/>
      <c r="F5" s="387"/>
      <c r="G5" s="387"/>
      <c r="H5" s="387"/>
      <c r="I5" s="386"/>
      <c r="J5" s="388"/>
      <c r="K5" s="388"/>
      <c r="L5" s="389"/>
      <c r="M5" s="33"/>
      <c r="N5" s="2"/>
      <c r="O5" s="2"/>
      <c r="P5" s="4"/>
      <c r="Q5" s="5"/>
      <c r="R5" s="410" t="s">
        <v>11</v>
      </c>
      <c r="S5" s="411"/>
      <c r="T5" s="412"/>
      <c r="U5" s="379" t="s">
        <v>12</v>
      </c>
      <c r="V5" s="380"/>
      <c r="W5" s="380"/>
      <c r="X5" s="380"/>
      <c r="Y5" s="381"/>
      <c r="Z5" s="379"/>
      <c r="AA5" s="380"/>
      <c r="AB5" s="380"/>
      <c r="AC5" s="380"/>
      <c r="AD5" s="381"/>
      <c r="AE5" s="5"/>
      <c r="AF5" s="5"/>
      <c r="AI5" s="146"/>
      <c r="AJ5" s="240"/>
      <c r="AK5" s="153"/>
      <c r="AL5" s="152"/>
      <c r="AM5" s="153"/>
      <c r="AN5" s="240"/>
      <c r="AO5" s="240"/>
      <c r="AP5" s="146"/>
    </row>
    <row r="6" spans="1:42" s="3" customFormat="1" ht="21" customHeight="1" x14ac:dyDescent="0.15">
      <c r="A6" s="2"/>
      <c r="B6" s="395" t="s">
        <v>13</v>
      </c>
      <c r="C6" s="396"/>
      <c r="D6" s="397"/>
      <c r="E6" s="393"/>
      <c r="F6" s="394"/>
      <c r="G6" s="167" t="s">
        <v>69</v>
      </c>
      <c r="H6" s="243"/>
      <c r="I6" s="393"/>
      <c r="J6" s="398"/>
      <c r="K6" s="167" t="s">
        <v>69</v>
      </c>
      <c r="L6" s="244"/>
      <c r="M6" s="34"/>
      <c r="N6" s="2"/>
      <c r="O6" s="2"/>
      <c r="P6" s="4"/>
      <c r="Q6" s="5"/>
      <c r="R6" s="399" t="s">
        <v>13</v>
      </c>
      <c r="S6" s="400"/>
      <c r="T6" s="401"/>
      <c r="U6" s="393" t="s">
        <v>187</v>
      </c>
      <c r="V6" s="394"/>
      <c r="W6" s="35" t="s">
        <v>188</v>
      </c>
      <c r="X6" s="241"/>
      <c r="Y6" s="241"/>
      <c r="Z6" s="393"/>
      <c r="AA6" s="394"/>
      <c r="AB6" s="35" t="s">
        <v>69</v>
      </c>
      <c r="AC6" s="241"/>
      <c r="AD6" s="242"/>
      <c r="AE6" s="5"/>
      <c r="AF6" s="5"/>
      <c r="AI6" s="146"/>
      <c r="AJ6" s="240">
        <v>3</v>
      </c>
      <c r="AK6" s="151" t="s">
        <v>129</v>
      </c>
      <c r="AL6" s="152">
        <v>34.6</v>
      </c>
      <c r="AM6" s="153" t="s">
        <v>126</v>
      </c>
      <c r="AN6" s="240" t="s">
        <v>127</v>
      </c>
      <c r="AO6" s="240">
        <v>1000</v>
      </c>
      <c r="AP6" s="146"/>
    </row>
    <row r="7" spans="1:42" s="3" customFormat="1" ht="21" customHeight="1" x14ac:dyDescent="0.15">
      <c r="A7" s="2"/>
      <c r="B7" s="395" t="s">
        <v>14</v>
      </c>
      <c r="C7" s="396"/>
      <c r="D7" s="397"/>
      <c r="E7" s="393"/>
      <c r="F7" s="394"/>
      <c r="G7" s="168" t="s">
        <v>189</v>
      </c>
      <c r="H7" s="243"/>
      <c r="I7" s="393"/>
      <c r="J7" s="398"/>
      <c r="K7" s="168" t="s">
        <v>66</v>
      </c>
      <c r="L7" s="244"/>
      <c r="M7" s="34"/>
      <c r="N7" s="2"/>
      <c r="O7" s="2"/>
      <c r="P7" s="4"/>
      <c r="Q7" s="5"/>
      <c r="R7" s="399" t="s">
        <v>14</v>
      </c>
      <c r="S7" s="400"/>
      <c r="T7" s="401"/>
      <c r="U7" s="393">
        <v>416</v>
      </c>
      <c r="V7" s="394"/>
      <c r="W7" s="241" t="s">
        <v>66</v>
      </c>
      <c r="X7" s="241"/>
      <c r="Y7" s="241"/>
      <c r="Z7" s="393"/>
      <c r="AA7" s="394"/>
      <c r="AB7" s="241" t="s">
        <v>66</v>
      </c>
      <c r="AC7" s="241"/>
      <c r="AD7" s="242"/>
      <c r="AE7" s="5"/>
      <c r="AF7" s="5"/>
      <c r="AI7" s="146"/>
      <c r="AJ7" s="240">
        <v>4</v>
      </c>
      <c r="AK7" s="153" t="s">
        <v>130</v>
      </c>
      <c r="AL7" s="152">
        <v>33.6</v>
      </c>
      <c r="AM7" s="153" t="s">
        <v>126</v>
      </c>
      <c r="AN7" s="240" t="s">
        <v>127</v>
      </c>
      <c r="AO7" s="240">
        <v>1000</v>
      </c>
      <c r="AP7" s="146"/>
    </row>
    <row r="8" spans="1:42" s="3" customFormat="1" ht="21" customHeight="1" x14ac:dyDescent="0.15">
      <c r="A8" s="2"/>
      <c r="B8" s="395" t="s">
        <v>15</v>
      </c>
      <c r="C8" s="396"/>
      <c r="D8" s="397"/>
      <c r="E8" s="416"/>
      <c r="F8" s="417"/>
      <c r="G8" s="168" t="s">
        <v>16</v>
      </c>
      <c r="H8" s="243"/>
      <c r="I8" s="393"/>
      <c r="J8" s="398"/>
      <c r="K8" s="168" t="s">
        <v>16</v>
      </c>
      <c r="L8" s="244"/>
      <c r="M8" s="34"/>
      <c r="N8" s="2"/>
      <c r="O8" s="2"/>
      <c r="P8" s="4"/>
      <c r="Q8" s="5"/>
      <c r="R8" s="399" t="s">
        <v>15</v>
      </c>
      <c r="S8" s="400"/>
      <c r="T8" s="401"/>
      <c r="U8" s="416">
        <v>1638</v>
      </c>
      <c r="V8" s="418"/>
      <c r="W8" s="241" t="s">
        <v>16</v>
      </c>
      <c r="X8" s="241"/>
      <c r="Y8" s="242"/>
      <c r="Z8" s="393"/>
      <c r="AA8" s="394"/>
      <c r="AB8" s="241" t="s">
        <v>16</v>
      </c>
      <c r="AC8" s="241"/>
      <c r="AD8" s="242"/>
      <c r="AE8" s="5"/>
      <c r="AF8" s="5"/>
      <c r="AI8" s="146"/>
      <c r="AJ8" s="240">
        <v>5</v>
      </c>
      <c r="AK8" s="153" t="s">
        <v>131</v>
      </c>
      <c r="AL8" s="152">
        <v>36.700000000000003</v>
      </c>
      <c r="AM8" s="153" t="s">
        <v>190</v>
      </c>
      <c r="AN8" s="240" t="s">
        <v>191</v>
      </c>
      <c r="AO8" s="240">
        <v>1000</v>
      </c>
      <c r="AP8" s="146"/>
    </row>
    <row r="9" spans="1:42" ht="21" customHeight="1" x14ac:dyDescent="0.15">
      <c r="A9" s="6"/>
      <c r="B9" s="9"/>
      <c r="C9" s="6"/>
      <c r="D9" s="6"/>
      <c r="E9" s="6"/>
      <c r="F9" s="6"/>
      <c r="G9" s="6"/>
      <c r="H9" s="6"/>
      <c r="I9" s="6"/>
      <c r="J9" s="6"/>
      <c r="K9" s="6"/>
      <c r="L9" s="6"/>
      <c r="M9" s="6"/>
      <c r="N9" s="6"/>
      <c r="O9" s="6"/>
      <c r="P9" s="11"/>
      <c r="Q9" s="7"/>
      <c r="R9" s="10"/>
      <c r="S9" s="7"/>
      <c r="T9" s="7"/>
      <c r="U9" s="7"/>
      <c r="V9" s="7"/>
      <c r="W9" s="7"/>
      <c r="X9" s="7"/>
      <c r="Y9" s="7"/>
      <c r="Z9" s="7"/>
      <c r="AA9" s="7"/>
      <c r="AB9" s="7"/>
      <c r="AC9" s="7"/>
      <c r="AD9" s="7"/>
      <c r="AE9" s="7"/>
      <c r="AF9" s="7"/>
      <c r="AI9" s="146"/>
      <c r="AJ9" s="240">
        <v>6</v>
      </c>
      <c r="AK9" s="151" t="s">
        <v>192</v>
      </c>
      <c r="AL9" s="154">
        <v>36.700000000000003</v>
      </c>
      <c r="AM9" s="153" t="s">
        <v>126</v>
      </c>
      <c r="AN9" s="240" t="s">
        <v>127</v>
      </c>
      <c r="AO9" s="240">
        <v>1000</v>
      </c>
      <c r="AP9" s="146"/>
    </row>
    <row r="10" spans="1:42" s="50" customFormat="1" ht="16.5" customHeight="1" x14ac:dyDescent="0.15">
      <c r="A10" s="49"/>
      <c r="B10" s="58" t="s">
        <v>74</v>
      </c>
      <c r="C10" s="49"/>
      <c r="D10" s="49"/>
      <c r="E10" s="49"/>
      <c r="F10" s="49"/>
      <c r="G10" s="49"/>
      <c r="H10" s="49"/>
      <c r="I10" s="49"/>
      <c r="J10" s="49"/>
      <c r="K10" s="49"/>
      <c r="L10" s="49"/>
      <c r="M10" s="49"/>
      <c r="N10" s="49"/>
      <c r="O10" s="49"/>
      <c r="P10" s="59"/>
      <c r="Q10" s="60"/>
      <c r="R10" s="61" t="s">
        <v>74</v>
      </c>
      <c r="S10" s="60"/>
      <c r="T10" s="60"/>
      <c r="U10" s="60"/>
      <c r="V10" s="60"/>
      <c r="W10" s="60"/>
      <c r="X10" s="60"/>
      <c r="Y10" s="60"/>
      <c r="Z10" s="60"/>
      <c r="AA10" s="60"/>
      <c r="AB10" s="60"/>
      <c r="AC10" s="60"/>
      <c r="AD10" s="60"/>
      <c r="AE10" s="60"/>
      <c r="AF10" s="60"/>
      <c r="AI10" s="146"/>
      <c r="AJ10" s="240">
        <v>7</v>
      </c>
      <c r="AK10" s="153" t="s">
        <v>132</v>
      </c>
      <c r="AL10" s="152">
        <v>37.700000000000003</v>
      </c>
      <c r="AM10" s="153" t="s">
        <v>126</v>
      </c>
      <c r="AN10" s="240" t="s">
        <v>127</v>
      </c>
      <c r="AO10" s="240">
        <v>1000</v>
      </c>
      <c r="AP10" s="146"/>
    </row>
    <row r="11" spans="1:42" s="50" customFormat="1" ht="16.5" hidden="1" customHeight="1" x14ac:dyDescent="0.15">
      <c r="A11" s="49"/>
      <c r="B11" s="58"/>
      <c r="C11" s="49"/>
      <c r="D11" s="49"/>
      <c r="E11" s="49"/>
      <c r="F11" s="49"/>
      <c r="G11" s="49"/>
      <c r="H11" s="49"/>
      <c r="I11" s="49"/>
      <c r="J11" s="49"/>
      <c r="K11" s="49"/>
      <c r="L11" s="49"/>
      <c r="M11" s="49"/>
      <c r="N11" s="49"/>
      <c r="O11" s="49"/>
      <c r="P11" s="59"/>
      <c r="Q11" s="60"/>
      <c r="R11" s="61"/>
      <c r="S11" s="60"/>
      <c r="T11" s="60"/>
      <c r="U11" s="60"/>
      <c r="V11" s="60"/>
      <c r="W11" s="60"/>
      <c r="X11" s="60"/>
      <c r="Y11" s="60"/>
      <c r="Z11" s="60"/>
      <c r="AA11" s="60"/>
      <c r="AB11" s="60"/>
      <c r="AC11" s="60"/>
      <c r="AD11" s="60"/>
      <c r="AE11" s="60"/>
      <c r="AF11" s="60"/>
      <c r="AI11" s="146"/>
      <c r="AJ11" s="240">
        <v>8</v>
      </c>
      <c r="AK11" s="151" t="s">
        <v>193</v>
      </c>
      <c r="AL11" s="245">
        <v>39.1</v>
      </c>
      <c r="AM11" s="153" t="s">
        <v>126</v>
      </c>
      <c r="AN11" s="240" t="s">
        <v>127</v>
      </c>
      <c r="AO11" s="240">
        <v>1000</v>
      </c>
      <c r="AP11" s="146"/>
    </row>
    <row r="12" spans="1:42" s="50" customFormat="1" ht="16.5" hidden="1" customHeight="1" x14ac:dyDescent="0.15">
      <c r="A12" s="49"/>
      <c r="B12" s="58"/>
      <c r="C12" s="49"/>
      <c r="D12" s="49"/>
      <c r="E12" s="49"/>
      <c r="F12" s="49"/>
      <c r="G12" s="49"/>
      <c r="H12" s="49"/>
      <c r="I12" s="49"/>
      <c r="J12" s="49"/>
      <c r="K12" s="49"/>
      <c r="L12" s="49"/>
      <c r="M12" s="49"/>
      <c r="N12" s="49"/>
      <c r="O12" s="49"/>
      <c r="P12" s="59"/>
      <c r="Q12" s="60"/>
      <c r="R12" s="61"/>
      <c r="S12" s="60"/>
      <c r="T12" s="60"/>
      <c r="U12" s="60"/>
      <c r="V12" s="60"/>
      <c r="W12" s="60"/>
      <c r="X12" s="60"/>
      <c r="Y12" s="60"/>
      <c r="Z12" s="60"/>
      <c r="AA12" s="60"/>
      <c r="AB12" s="60"/>
      <c r="AC12" s="60"/>
      <c r="AD12" s="60"/>
      <c r="AE12" s="60"/>
      <c r="AF12" s="60"/>
      <c r="AI12" s="146"/>
      <c r="AJ12" s="240">
        <v>9</v>
      </c>
      <c r="AK12" s="151" t="s">
        <v>194</v>
      </c>
      <c r="AL12" s="245">
        <v>41.9</v>
      </c>
      <c r="AM12" s="153" t="s">
        <v>190</v>
      </c>
      <c r="AN12" s="240" t="s">
        <v>186</v>
      </c>
      <c r="AO12" s="240">
        <v>1000</v>
      </c>
      <c r="AP12" s="146"/>
    </row>
    <row r="13" spans="1:42" s="50" customFormat="1" ht="16.5" hidden="1" customHeight="1" x14ac:dyDescent="0.15">
      <c r="A13" s="49"/>
      <c r="B13" s="58"/>
      <c r="C13" s="49"/>
      <c r="D13" s="49"/>
      <c r="E13" s="49"/>
      <c r="F13" s="49"/>
      <c r="G13" s="49"/>
      <c r="H13" s="49"/>
      <c r="I13" s="49"/>
      <c r="J13" s="49"/>
      <c r="K13" s="49"/>
      <c r="L13" s="49"/>
      <c r="M13" s="49"/>
      <c r="N13" s="49"/>
      <c r="O13" s="49"/>
      <c r="P13" s="59"/>
      <c r="Q13" s="60"/>
      <c r="R13" s="61"/>
      <c r="S13" s="60"/>
      <c r="T13" s="60"/>
      <c r="U13" s="60"/>
      <c r="V13" s="60"/>
      <c r="W13" s="60"/>
      <c r="X13" s="60"/>
      <c r="Y13" s="60"/>
      <c r="Z13" s="60"/>
      <c r="AA13" s="60"/>
      <c r="AB13" s="60"/>
      <c r="AC13" s="60"/>
      <c r="AD13" s="60"/>
      <c r="AE13" s="60"/>
      <c r="AF13" s="60"/>
      <c r="AI13" s="146"/>
      <c r="AJ13" s="240">
        <v>10</v>
      </c>
      <c r="AK13" s="155" t="s">
        <v>195</v>
      </c>
      <c r="AL13" s="245">
        <v>41.9</v>
      </c>
      <c r="AM13" s="153" t="s">
        <v>126</v>
      </c>
      <c r="AN13" s="240" t="s">
        <v>196</v>
      </c>
      <c r="AO13" s="240">
        <v>1000</v>
      </c>
      <c r="AP13" s="146"/>
    </row>
    <row r="14" spans="1:42" s="50" customFormat="1" ht="16.5" hidden="1" customHeight="1" x14ac:dyDescent="0.15">
      <c r="A14" s="49"/>
      <c r="B14" s="58"/>
      <c r="C14" s="49"/>
      <c r="D14" s="49"/>
      <c r="E14" s="49"/>
      <c r="F14" s="49"/>
      <c r="G14" s="49"/>
      <c r="H14" s="49"/>
      <c r="I14" s="49"/>
      <c r="J14" s="49"/>
      <c r="K14" s="49"/>
      <c r="L14" s="49"/>
      <c r="M14" s="49"/>
      <c r="N14" s="49"/>
      <c r="O14" s="49"/>
      <c r="P14" s="59"/>
      <c r="Q14" s="60"/>
      <c r="R14" s="61"/>
      <c r="S14" s="60"/>
      <c r="T14" s="60"/>
      <c r="U14" s="60"/>
      <c r="V14" s="60"/>
      <c r="W14" s="60"/>
      <c r="X14" s="60"/>
      <c r="Y14" s="60"/>
      <c r="Z14" s="60"/>
      <c r="AA14" s="60"/>
      <c r="AB14" s="60"/>
      <c r="AC14" s="60"/>
      <c r="AD14" s="60"/>
      <c r="AE14" s="60"/>
      <c r="AF14" s="60"/>
      <c r="AI14" s="146"/>
      <c r="AJ14" s="240">
        <v>11</v>
      </c>
      <c r="AK14" s="153" t="s">
        <v>197</v>
      </c>
      <c r="AL14" s="152">
        <v>40.9</v>
      </c>
      <c r="AM14" s="153" t="s">
        <v>133</v>
      </c>
      <c r="AN14" s="240" t="s">
        <v>134</v>
      </c>
      <c r="AO14" s="240">
        <v>1000</v>
      </c>
      <c r="AP14" s="146"/>
    </row>
    <row r="15" spans="1:42" s="50" customFormat="1" ht="16.5" hidden="1" customHeight="1" x14ac:dyDescent="0.15">
      <c r="A15" s="49"/>
      <c r="B15" s="58"/>
      <c r="C15" s="49"/>
      <c r="D15" s="49"/>
      <c r="E15" s="49"/>
      <c r="F15" s="49"/>
      <c r="G15" s="49"/>
      <c r="H15" s="49"/>
      <c r="I15" s="49"/>
      <c r="J15" s="49"/>
      <c r="K15" s="49"/>
      <c r="L15" s="49"/>
      <c r="M15" s="49"/>
      <c r="N15" s="49"/>
      <c r="O15" s="49"/>
      <c r="P15" s="59"/>
      <c r="Q15" s="60"/>
      <c r="R15" s="61"/>
      <c r="S15" s="60"/>
      <c r="T15" s="60"/>
      <c r="U15" s="60"/>
      <c r="V15" s="60"/>
      <c r="W15" s="60"/>
      <c r="X15" s="60"/>
      <c r="Y15" s="60"/>
      <c r="Z15" s="60"/>
      <c r="AA15" s="60"/>
      <c r="AB15" s="60"/>
      <c r="AC15" s="60"/>
      <c r="AD15" s="60"/>
      <c r="AE15" s="60"/>
      <c r="AF15" s="60"/>
      <c r="AI15" s="146"/>
      <c r="AJ15" s="240">
        <v>12</v>
      </c>
      <c r="AK15" s="153" t="s">
        <v>198</v>
      </c>
      <c r="AL15" s="152">
        <v>29.9</v>
      </c>
      <c r="AM15" s="153" t="s">
        <v>133</v>
      </c>
      <c r="AN15" s="240" t="s">
        <v>134</v>
      </c>
      <c r="AO15" s="240">
        <v>1000</v>
      </c>
      <c r="AP15" s="146"/>
    </row>
    <row r="16" spans="1:42" s="50" customFormat="1" ht="16.5" hidden="1" customHeight="1" x14ac:dyDescent="0.15">
      <c r="A16" s="49"/>
      <c r="B16" s="58"/>
      <c r="C16" s="49"/>
      <c r="D16" s="49"/>
      <c r="E16" s="49"/>
      <c r="F16" s="49"/>
      <c r="G16" s="49"/>
      <c r="H16" s="49"/>
      <c r="I16" s="49"/>
      <c r="J16" s="49"/>
      <c r="K16" s="49"/>
      <c r="L16" s="49"/>
      <c r="M16" s="49"/>
      <c r="N16" s="49"/>
      <c r="O16" s="49"/>
      <c r="P16" s="59"/>
      <c r="Q16" s="60"/>
      <c r="R16" s="61"/>
      <c r="S16" s="60"/>
      <c r="T16" s="60"/>
      <c r="U16" s="60"/>
      <c r="V16" s="60"/>
      <c r="W16" s="60"/>
      <c r="X16" s="60"/>
      <c r="Y16" s="60"/>
      <c r="Z16" s="60"/>
      <c r="AA16" s="60"/>
      <c r="AB16" s="60"/>
      <c r="AC16" s="60"/>
      <c r="AD16" s="60"/>
      <c r="AE16" s="60"/>
      <c r="AF16" s="60"/>
      <c r="AI16" s="146"/>
      <c r="AJ16" s="240">
        <v>13</v>
      </c>
      <c r="AK16" s="153" t="s">
        <v>199</v>
      </c>
      <c r="AL16" s="152">
        <v>44.9</v>
      </c>
      <c r="AM16" s="153" t="s">
        <v>200</v>
      </c>
      <c r="AN16" s="240" t="s">
        <v>68</v>
      </c>
      <c r="AO16" s="240">
        <v>1000</v>
      </c>
      <c r="AP16" s="146"/>
    </row>
    <row r="17" spans="1:42" s="50" customFormat="1" ht="16.5" hidden="1" customHeight="1" x14ac:dyDescent="0.15">
      <c r="A17" s="49"/>
      <c r="B17" s="58"/>
      <c r="C17" s="49"/>
      <c r="D17" s="49"/>
      <c r="E17" s="49"/>
      <c r="F17" s="49"/>
      <c r="G17" s="49"/>
      <c r="H17" s="49"/>
      <c r="I17" s="49"/>
      <c r="J17" s="49"/>
      <c r="K17" s="49"/>
      <c r="L17" s="49"/>
      <c r="M17" s="49"/>
      <c r="N17" s="49"/>
      <c r="O17" s="49"/>
      <c r="P17" s="59"/>
      <c r="Q17" s="60"/>
      <c r="R17" s="61"/>
      <c r="S17" s="60"/>
      <c r="T17" s="60"/>
      <c r="U17" s="60"/>
      <c r="V17" s="60"/>
      <c r="W17" s="60"/>
      <c r="X17" s="60"/>
      <c r="Y17" s="60"/>
      <c r="Z17" s="60"/>
      <c r="AA17" s="60"/>
      <c r="AB17" s="60"/>
      <c r="AC17" s="60"/>
      <c r="AD17" s="60"/>
      <c r="AE17" s="60"/>
      <c r="AF17" s="60"/>
      <c r="AI17" s="146"/>
      <c r="AJ17" s="240">
        <v>14</v>
      </c>
      <c r="AK17" s="151" t="s">
        <v>201</v>
      </c>
      <c r="AL17" s="152">
        <v>54.6</v>
      </c>
      <c r="AM17" s="153" t="s">
        <v>202</v>
      </c>
      <c r="AN17" s="240" t="s">
        <v>134</v>
      </c>
      <c r="AO17" s="240">
        <v>1000</v>
      </c>
      <c r="AP17" s="146"/>
    </row>
    <row r="18" spans="1:42" s="50" customFormat="1" ht="16.5" hidden="1" customHeight="1" x14ac:dyDescent="0.15">
      <c r="A18" s="49"/>
      <c r="B18" s="58"/>
      <c r="C18" s="49"/>
      <c r="D18" s="49"/>
      <c r="E18" s="49"/>
      <c r="F18" s="49"/>
      <c r="G18" s="49"/>
      <c r="H18" s="49"/>
      <c r="I18" s="49"/>
      <c r="J18" s="49"/>
      <c r="K18" s="49"/>
      <c r="L18" s="49"/>
      <c r="M18" s="49"/>
      <c r="N18" s="49"/>
      <c r="O18" s="49"/>
      <c r="P18" s="59"/>
      <c r="Q18" s="60"/>
      <c r="R18" s="61"/>
      <c r="S18" s="60"/>
      <c r="T18" s="60"/>
      <c r="U18" s="60"/>
      <c r="V18" s="60"/>
      <c r="W18" s="60"/>
      <c r="X18" s="60"/>
      <c r="Y18" s="60"/>
      <c r="Z18" s="60"/>
      <c r="AA18" s="60"/>
      <c r="AB18" s="60"/>
      <c r="AC18" s="60"/>
      <c r="AD18" s="60"/>
      <c r="AE18" s="60"/>
      <c r="AF18" s="60"/>
      <c r="AI18" s="146"/>
      <c r="AJ18" s="240">
        <v>15</v>
      </c>
      <c r="AK18" s="151" t="s">
        <v>203</v>
      </c>
      <c r="AL18" s="152">
        <v>43.5</v>
      </c>
      <c r="AM18" s="153" t="s">
        <v>135</v>
      </c>
      <c r="AN18" s="240" t="s">
        <v>68</v>
      </c>
      <c r="AO18" s="240">
        <v>1000</v>
      </c>
      <c r="AP18" s="146"/>
    </row>
    <row r="19" spans="1:42" s="50" customFormat="1" ht="16.5" hidden="1" customHeight="1" x14ac:dyDescent="0.15">
      <c r="A19" s="49"/>
      <c r="B19" s="58"/>
      <c r="C19" s="49"/>
      <c r="D19" s="49"/>
      <c r="E19" s="49"/>
      <c r="F19" s="49"/>
      <c r="G19" s="49"/>
      <c r="H19" s="49"/>
      <c r="I19" s="49"/>
      <c r="J19" s="49"/>
      <c r="K19" s="49"/>
      <c r="L19" s="49"/>
      <c r="M19" s="49"/>
      <c r="N19" s="49"/>
      <c r="O19" s="49"/>
      <c r="P19" s="59"/>
      <c r="Q19" s="60"/>
      <c r="R19" s="61"/>
      <c r="S19" s="60"/>
      <c r="T19" s="60"/>
      <c r="U19" s="60"/>
      <c r="V19" s="60"/>
      <c r="W19" s="60"/>
      <c r="X19" s="60"/>
      <c r="Y19" s="60"/>
      <c r="Z19" s="60"/>
      <c r="AA19" s="60"/>
      <c r="AB19" s="60"/>
      <c r="AC19" s="60"/>
      <c r="AD19" s="60"/>
      <c r="AE19" s="60"/>
      <c r="AF19" s="60"/>
      <c r="AI19" s="146"/>
      <c r="AJ19" s="240">
        <v>16</v>
      </c>
      <c r="AK19" s="151" t="s">
        <v>204</v>
      </c>
      <c r="AL19" s="152">
        <v>29</v>
      </c>
      <c r="AM19" s="153" t="s">
        <v>202</v>
      </c>
      <c r="AN19" s="240" t="s">
        <v>134</v>
      </c>
      <c r="AO19" s="240">
        <v>1000</v>
      </c>
      <c r="AP19" s="146"/>
    </row>
    <row r="20" spans="1:42" s="50" customFormat="1" ht="16.5" hidden="1" customHeight="1" x14ac:dyDescent="0.15">
      <c r="A20" s="49"/>
      <c r="B20" s="58"/>
      <c r="C20" s="49"/>
      <c r="D20" s="49"/>
      <c r="E20" s="49"/>
      <c r="F20" s="49"/>
      <c r="G20" s="49"/>
      <c r="H20" s="49"/>
      <c r="I20" s="49"/>
      <c r="J20" s="49"/>
      <c r="K20" s="49"/>
      <c r="L20" s="49"/>
      <c r="M20" s="49"/>
      <c r="N20" s="49"/>
      <c r="O20" s="49"/>
      <c r="P20" s="59"/>
      <c r="Q20" s="60"/>
      <c r="R20" s="61"/>
      <c r="S20" s="60"/>
      <c r="T20" s="60"/>
      <c r="U20" s="60"/>
      <c r="V20" s="60"/>
      <c r="W20" s="60"/>
      <c r="X20" s="60"/>
      <c r="Y20" s="60"/>
      <c r="Z20" s="60"/>
      <c r="AA20" s="60"/>
      <c r="AB20" s="60"/>
      <c r="AC20" s="60"/>
      <c r="AD20" s="60"/>
      <c r="AE20" s="60"/>
      <c r="AF20" s="60"/>
      <c r="AI20" s="146"/>
      <c r="AJ20" s="240">
        <v>17</v>
      </c>
      <c r="AK20" s="153" t="s">
        <v>205</v>
      </c>
      <c r="AL20" s="152">
        <v>25.7</v>
      </c>
      <c r="AM20" s="153" t="s">
        <v>206</v>
      </c>
      <c r="AN20" s="240" t="s">
        <v>207</v>
      </c>
      <c r="AO20" s="240">
        <v>1000</v>
      </c>
      <c r="AP20" s="146"/>
    </row>
    <row r="21" spans="1:42" s="50" customFormat="1" ht="16.5" hidden="1" customHeight="1" x14ac:dyDescent="0.15">
      <c r="A21" s="49"/>
      <c r="B21" s="58"/>
      <c r="C21" s="49"/>
      <c r="D21" s="49"/>
      <c r="E21" s="49"/>
      <c r="F21" s="49"/>
      <c r="G21" s="49"/>
      <c r="H21" s="49"/>
      <c r="I21" s="49"/>
      <c r="J21" s="49"/>
      <c r="K21" s="49"/>
      <c r="L21" s="49"/>
      <c r="M21" s="49"/>
      <c r="N21" s="49"/>
      <c r="O21" s="49"/>
      <c r="P21" s="59"/>
      <c r="Q21" s="60"/>
      <c r="R21" s="61"/>
      <c r="S21" s="60"/>
      <c r="T21" s="60"/>
      <c r="U21" s="60"/>
      <c r="V21" s="60"/>
      <c r="W21" s="60"/>
      <c r="X21" s="60"/>
      <c r="Y21" s="60"/>
      <c r="Z21" s="60"/>
      <c r="AA21" s="60"/>
      <c r="AB21" s="60"/>
      <c r="AC21" s="60"/>
      <c r="AD21" s="60"/>
      <c r="AE21" s="60"/>
      <c r="AF21" s="60"/>
      <c r="AI21" s="146"/>
      <c r="AJ21" s="240">
        <v>18</v>
      </c>
      <c r="AK21" s="153" t="s">
        <v>208</v>
      </c>
      <c r="AL21" s="152">
        <v>26.9</v>
      </c>
      <c r="AM21" s="153" t="s">
        <v>209</v>
      </c>
      <c r="AN21" s="240" t="s">
        <v>134</v>
      </c>
      <c r="AO21" s="240">
        <v>1000</v>
      </c>
      <c r="AP21" s="146"/>
    </row>
    <row r="22" spans="1:42" s="50" customFormat="1" ht="16.5" hidden="1" customHeight="1" x14ac:dyDescent="0.15">
      <c r="A22" s="49"/>
      <c r="B22" s="58"/>
      <c r="C22" s="49"/>
      <c r="D22" s="49"/>
      <c r="E22" s="49"/>
      <c r="F22" s="49"/>
      <c r="G22" s="49"/>
      <c r="H22" s="49"/>
      <c r="I22" s="49"/>
      <c r="J22" s="49"/>
      <c r="K22" s="49"/>
      <c r="L22" s="49"/>
      <c r="M22" s="49"/>
      <c r="N22" s="49"/>
      <c r="O22" s="49"/>
      <c r="P22" s="59"/>
      <c r="Q22" s="60"/>
      <c r="R22" s="61"/>
      <c r="S22" s="60"/>
      <c r="T22" s="60"/>
      <c r="U22" s="60"/>
      <c r="V22" s="60"/>
      <c r="W22" s="60"/>
      <c r="X22" s="60"/>
      <c r="Y22" s="60"/>
      <c r="Z22" s="60"/>
      <c r="AA22" s="60"/>
      <c r="AB22" s="60"/>
      <c r="AC22" s="60"/>
      <c r="AD22" s="60"/>
      <c r="AE22" s="60"/>
      <c r="AF22" s="60"/>
      <c r="AI22" s="146"/>
      <c r="AJ22" s="240">
        <v>19</v>
      </c>
      <c r="AK22" s="153" t="s">
        <v>210</v>
      </c>
      <c r="AL22" s="152">
        <v>29.4</v>
      </c>
      <c r="AM22" s="153" t="s">
        <v>133</v>
      </c>
      <c r="AN22" s="240" t="s">
        <v>211</v>
      </c>
      <c r="AO22" s="240">
        <v>1000</v>
      </c>
      <c r="AP22" s="146"/>
    </row>
    <row r="23" spans="1:42" ht="23.25" customHeight="1" x14ac:dyDescent="0.15">
      <c r="A23" s="6"/>
      <c r="B23" s="450" t="s">
        <v>241</v>
      </c>
      <c r="C23" s="451"/>
      <c r="D23" s="431" t="s">
        <v>79</v>
      </c>
      <c r="E23" s="432"/>
      <c r="F23" s="406" t="s">
        <v>151</v>
      </c>
      <c r="G23" s="407"/>
      <c r="H23" s="407"/>
      <c r="I23" s="407"/>
      <c r="J23" s="433"/>
      <c r="K23" s="38"/>
      <c r="L23" s="434" t="s">
        <v>19</v>
      </c>
      <c r="M23" s="435"/>
      <c r="N23" s="436"/>
      <c r="O23" s="6"/>
      <c r="P23" s="11"/>
      <c r="Q23" s="7"/>
      <c r="R23" s="440" t="s">
        <v>17</v>
      </c>
      <c r="S23" s="441"/>
      <c r="T23" s="446" t="s">
        <v>18</v>
      </c>
      <c r="U23" s="447"/>
      <c r="V23" s="419" t="s">
        <v>72</v>
      </c>
      <c r="W23" s="420"/>
      <c r="X23" s="420"/>
      <c r="Y23" s="420"/>
      <c r="Z23" s="420"/>
      <c r="AA23" s="85"/>
      <c r="AB23" s="86"/>
      <c r="AC23" s="421" t="s">
        <v>19</v>
      </c>
      <c r="AD23" s="421"/>
      <c r="AE23" s="422"/>
      <c r="AF23" s="7"/>
      <c r="AI23" s="146"/>
      <c r="AJ23" s="240">
        <v>20</v>
      </c>
      <c r="AK23" s="153" t="s">
        <v>136</v>
      </c>
      <c r="AL23" s="152">
        <v>37.299999999999997</v>
      </c>
      <c r="AM23" s="153" t="s">
        <v>133</v>
      </c>
      <c r="AN23" s="240" t="s">
        <v>134</v>
      </c>
      <c r="AO23" s="240">
        <v>1000</v>
      </c>
      <c r="AP23" s="146"/>
    </row>
    <row r="24" spans="1:42" s="3" customFormat="1" ht="22.5" customHeight="1" x14ac:dyDescent="0.15">
      <c r="A24" s="6"/>
      <c r="B24" s="452"/>
      <c r="C24" s="453"/>
      <c r="D24" s="425" t="s">
        <v>73</v>
      </c>
      <c r="E24" s="425" t="s">
        <v>21</v>
      </c>
      <c r="F24" s="427" t="s">
        <v>23</v>
      </c>
      <c r="G24" s="427" t="s">
        <v>181</v>
      </c>
      <c r="H24" s="427" t="s">
        <v>132</v>
      </c>
      <c r="I24" s="427" t="s">
        <v>184</v>
      </c>
      <c r="J24" s="425" t="s">
        <v>96</v>
      </c>
      <c r="K24" s="39"/>
      <c r="L24" s="437"/>
      <c r="M24" s="438"/>
      <c r="N24" s="439"/>
      <c r="O24" s="6"/>
      <c r="P24" s="4"/>
      <c r="Q24" s="7"/>
      <c r="R24" s="442"/>
      <c r="S24" s="443"/>
      <c r="T24" s="429" t="s">
        <v>20</v>
      </c>
      <c r="U24" s="429" t="s">
        <v>21</v>
      </c>
      <c r="V24" s="465" t="s">
        <v>23</v>
      </c>
      <c r="W24" s="69"/>
      <c r="X24" s="69"/>
      <c r="Y24" s="69"/>
      <c r="Z24" s="467" t="s">
        <v>22</v>
      </c>
      <c r="AA24" s="87"/>
      <c r="AB24" s="469"/>
      <c r="AC24" s="423"/>
      <c r="AD24" s="423"/>
      <c r="AE24" s="424"/>
      <c r="AF24" s="7"/>
      <c r="AI24" s="146"/>
      <c r="AJ24" s="240">
        <v>21</v>
      </c>
      <c r="AK24" s="153" t="s">
        <v>137</v>
      </c>
      <c r="AL24" s="152">
        <v>21.1</v>
      </c>
      <c r="AM24" s="153" t="s">
        <v>135</v>
      </c>
      <c r="AN24" s="240" t="s">
        <v>68</v>
      </c>
      <c r="AO24" s="240">
        <v>1000</v>
      </c>
      <c r="AP24" s="146"/>
    </row>
    <row r="25" spans="1:42" ht="22.5" customHeight="1" x14ac:dyDescent="0.15">
      <c r="A25" s="6"/>
      <c r="B25" s="454"/>
      <c r="C25" s="455"/>
      <c r="D25" s="426"/>
      <c r="E25" s="426"/>
      <c r="F25" s="428"/>
      <c r="G25" s="428"/>
      <c r="H25" s="428"/>
      <c r="I25" s="428"/>
      <c r="J25" s="426"/>
      <c r="K25" s="40"/>
      <c r="L25" s="137" t="s">
        <v>97</v>
      </c>
      <c r="M25" s="137" t="s">
        <v>24</v>
      </c>
      <c r="N25" s="137" t="s">
        <v>98</v>
      </c>
      <c r="O25" s="6"/>
      <c r="P25" s="11"/>
      <c r="Q25" s="7"/>
      <c r="R25" s="444"/>
      <c r="S25" s="445"/>
      <c r="T25" s="430"/>
      <c r="U25" s="430"/>
      <c r="V25" s="466"/>
      <c r="W25" s="70"/>
      <c r="X25" s="70"/>
      <c r="Y25" s="70"/>
      <c r="Z25" s="468"/>
      <c r="AA25" s="87"/>
      <c r="AB25" s="469"/>
      <c r="AC25" s="98" t="s">
        <v>81</v>
      </c>
      <c r="AD25" s="98" t="s">
        <v>24</v>
      </c>
      <c r="AE25" s="98" t="s">
        <v>82</v>
      </c>
      <c r="AF25" s="7"/>
      <c r="AI25" s="146"/>
      <c r="AJ25" s="240">
        <v>22</v>
      </c>
      <c r="AK25" s="153" t="s">
        <v>138</v>
      </c>
      <c r="AL25" s="156">
        <v>3.41</v>
      </c>
      <c r="AM25" s="153" t="s">
        <v>135</v>
      </c>
      <c r="AN25" s="240" t="s">
        <v>212</v>
      </c>
      <c r="AO25" s="240">
        <v>1000</v>
      </c>
      <c r="AP25" s="146"/>
    </row>
    <row r="26" spans="1:42" ht="22.5" customHeight="1" x14ac:dyDescent="0.15">
      <c r="A26" s="2"/>
      <c r="B26" s="137" t="s">
        <v>0</v>
      </c>
      <c r="C26" s="137" t="s">
        <v>25</v>
      </c>
      <c r="D26" s="137" t="s">
        <v>66</v>
      </c>
      <c r="E26" s="137" t="s">
        <v>213</v>
      </c>
      <c r="F26" s="193" t="str">
        <f>IF(F24="","",VLOOKUP(F24,$AK$3:$AO$34,4,FALSE))</f>
        <v>㎥</v>
      </c>
      <c r="G26" s="193" t="str">
        <f>IF(G24="","",VLOOKUP(G24,$AK$3:$AO$34,4,FALSE))</f>
        <v>L</v>
      </c>
      <c r="H26" s="193" t="str">
        <f>IF(H24="","",VLOOKUP(H24,$AK$3:$AO$34,4,FALSE))</f>
        <v>L</v>
      </c>
      <c r="I26" s="193" t="str">
        <f>IF(I24="","",VLOOKUP(I24,$AK$3:$AO$34,4,FALSE))</f>
        <v>L</v>
      </c>
      <c r="J26" s="162"/>
      <c r="K26" s="36"/>
      <c r="L26" s="137" t="s">
        <v>68</v>
      </c>
      <c r="M26" s="137" t="s">
        <v>214</v>
      </c>
      <c r="N26" s="137" t="s">
        <v>215</v>
      </c>
      <c r="O26" s="2"/>
      <c r="P26" s="11"/>
      <c r="Q26" s="5"/>
      <c r="R26" s="37" t="s">
        <v>0</v>
      </c>
      <c r="S26" s="37" t="s">
        <v>25</v>
      </c>
      <c r="T26" s="37" t="s">
        <v>216</v>
      </c>
      <c r="U26" s="37" t="s">
        <v>65</v>
      </c>
      <c r="V26" s="37" t="e">
        <f>IF(V24="","",VLOOKUP(V24,#REF!,4,FALSE))</f>
        <v>#REF!</v>
      </c>
      <c r="W26" s="37" t="str">
        <f>IF(W24="","",VLOOKUP(W24,#REF!,4,FALSE))</f>
        <v/>
      </c>
      <c r="X26" s="37" t="str">
        <f>IF(X24="","",VLOOKUP(X24,#REF!,4,FALSE))</f>
        <v/>
      </c>
      <c r="Y26" s="37" t="str">
        <f>IF(Y24="","",VLOOKUP(Y24,#REF!,4,FALSE))</f>
        <v/>
      </c>
      <c r="Z26" s="71" t="s">
        <v>91</v>
      </c>
      <c r="AA26" s="88" t="str">
        <f>IF(AA24="","",VLOOKUP(AA24,#REF!,4,FALSE))</f>
        <v/>
      </c>
      <c r="AB26" s="89"/>
      <c r="AC26" s="78" t="s">
        <v>215</v>
      </c>
      <c r="AD26" s="37" t="s">
        <v>212</v>
      </c>
      <c r="AE26" s="37" t="s">
        <v>217</v>
      </c>
      <c r="AF26" s="5"/>
      <c r="AI26" s="146"/>
      <c r="AJ26" s="240">
        <v>23</v>
      </c>
      <c r="AK26" s="153" t="s">
        <v>139</v>
      </c>
      <c r="AL26" s="156">
        <v>8.41</v>
      </c>
      <c r="AM26" s="153" t="s">
        <v>135</v>
      </c>
      <c r="AN26" s="240" t="s">
        <v>68</v>
      </c>
      <c r="AO26" s="240">
        <v>1000</v>
      </c>
      <c r="AP26" s="146"/>
    </row>
    <row r="27" spans="1:42" ht="22.5" customHeight="1" x14ac:dyDescent="0.15">
      <c r="A27" s="6"/>
      <c r="B27" s="163">
        <v>2019</v>
      </c>
      <c r="C27" s="164">
        <v>4</v>
      </c>
      <c r="D27" s="15"/>
      <c r="E27" s="15"/>
      <c r="F27" s="15"/>
      <c r="G27" s="15"/>
      <c r="H27" s="15"/>
      <c r="I27" s="15"/>
      <c r="J27" s="15"/>
      <c r="K27" s="28"/>
      <c r="L27" s="15"/>
      <c r="M27" s="15"/>
      <c r="N27" s="15"/>
      <c r="O27" s="6"/>
      <c r="P27" s="11"/>
      <c r="Q27" s="7"/>
      <c r="R27" s="13">
        <v>24</v>
      </c>
      <c r="S27" s="14">
        <v>4</v>
      </c>
      <c r="T27" s="15">
        <v>286</v>
      </c>
      <c r="U27" s="15">
        <v>94783</v>
      </c>
      <c r="V27" s="15">
        <v>13902</v>
      </c>
      <c r="W27" s="15"/>
      <c r="X27" s="15"/>
      <c r="Y27" s="15"/>
      <c r="Z27" s="72"/>
      <c r="AA27" s="90"/>
      <c r="AB27" s="91"/>
      <c r="AC27" s="79">
        <v>704</v>
      </c>
      <c r="AD27" s="15"/>
      <c r="AE27" s="15"/>
      <c r="AF27" s="7"/>
      <c r="AH27" s="206"/>
      <c r="AI27" s="146"/>
      <c r="AJ27" s="240">
        <v>24</v>
      </c>
      <c r="AK27" s="151" t="s">
        <v>23</v>
      </c>
      <c r="AL27" s="154">
        <v>45</v>
      </c>
      <c r="AM27" s="153" t="s">
        <v>135</v>
      </c>
      <c r="AN27" s="240" t="s">
        <v>218</v>
      </c>
      <c r="AO27" s="240">
        <v>1000</v>
      </c>
      <c r="AP27" s="146"/>
    </row>
    <row r="28" spans="1:42" s="3" customFormat="1" ht="22.5" customHeight="1" x14ac:dyDescent="0.15">
      <c r="A28" s="6"/>
      <c r="B28" s="138" t="str">
        <f t="shared" ref="B28:B62" si="0">IF($B$27="","",IF(C27&gt;C28,$B$27+1,""))</f>
        <v/>
      </c>
      <c r="C28" s="139">
        <f t="shared" ref="C28:C62" si="1">IF($C$27="","",IF(C27+1&gt;12,MOD(C27+1,12),C27+1))</f>
        <v>5</v>
      </c>
      <c r="D28" s="16"/>
      <c r="E28" s="16"/>
      <c r="F28" s="16"/>
      <c r="G28" s="16"/>
      <c r="H28" s="16"/>
      <c r="I28" s="16"/>
      <c r="J28" s="16"/>
      <c r="K28" s="28"/>
      <c r="L28" s="16"/>
      <c r="M28" s="16"/>
      <c r="N28" s="16"/>
      <c r="O28" s="6"/>
      <c r="P28" s="4"/>
      <c r="Q28" s="7"/>
      <c r="R28" s="17" t="str">
        <f t="shared" ref="R28:R38" si="2">IF($R$27="","",IF(S27&gt;S28,$R$27+1,""))</f>
        <v/>
      </c>
      <c r="S28" s="18">
        <f t="shared" ref="S28:S62" si="3">IF($S$27="","",IF(S27+1&gt;12,MOD(S27+1,12),S27+1))</f>
        <v>5</v>
      </c>
      <c r="T28" s="16">
        <v>289</v>
      </c>
      <c r="U28" s="16">
        <v>90558</v>
      </c>
      <c r="V28" s="16">
        <v>15579</v>
      </c>
      <c r="W28" s="16"/>
      <c r="X28" s="16"/>
      <c r="Y28" s="16"/>
      <c r="Z28" s="73"/>
      <c r="AA28" s="90"/>
      <c r="AB28" s="91"/>
      <c r="AC28" s="80">
        <v>867</v>
      </c>
      <c r="AD28" s="16"/>
      <c r="AE28" s="16"/>
      <c r="AF28" s="7"/>
      <c r="AH28" s="207"/>
      <c r="AI28" s="146"/>
      <c r="AJ28" s="240">
        <v>25</v>
      </c>
      <c r="AK28" s="151" t="s">
        <v>140</v>
      </c>
      <c r="AL28" s="154">
        <v>41.9</v>
      </c>
      <c r="AM28" s="153" t="s">
        <v>135</v>
      </c>
      <c r="AN28" s="240" t="s">
        <v>68</v>
      </c>
      <c r="AO28" s="240">
        <v>1000</v>
      </c>
      <c r="AP28" s="146"/>
    </row>
    <row r="29" spans="1:42" ht="18.75" customHeight="1" x14ac:dyDescent="0.15">
      <c r="A29" s="6"/>
      <c r="B29" s="138" t="str">
        <f t="shared" si="0"/>
        <v/>
      </c>
      <c r="C29" s="139">
        <f t="shared" si="1"/>
        <v>6</v>
      </c>
      <c r="D29" s="16"/>
      <c r="E29" s="16"/>
      <c r="F29" s="16"/>
      <c r="G29" s="16"/>
      <c r="H29" s="16"/>
      <c r="I29" s="16"/>
      <c r="J29" s="16"/>
      <c r="K29" s="28"/>
      <c r="L29" s="16"/>
      <c r="M29" s="16"/>
      <c r="N29" s="16"/>
      <c r="O29" s="6"/>
      <c r="P29" s="11"/>
      <c r="Q29" s="7"/>
      <c r="R29" s="17" t="str">
        <f t="shared" si="2"/>
        <v/>
      </c>
      <c r="S29" s="18">
        <f t="shared" si="3"/>
        <v>6</v>
      </c>
      <c r="T29" s="16">
        <v>291</v>
      </c>
      <c r="U29" s="16">
        <v>96996</v>
      </c>
      <c r="V29" s="16">
        <v>15195</v>
      </c>
      <c r="W29" s="16"/>
      <c r="X29" s="16"/>
      <c r="Y29" s="16"/>
      <c r="Z29" s="73"/>
      <c r="AA29" s="90"/>
      <c r="AB29" s="91"/>
      <c r="AC29" s="80">
        <v>910</v>
      </c>
      <c r="AD29" s="16"/>
      <c r="AE29" s="16"/>
      <c r="AF29" s="7"/>
      <c r="AH29" s="206"/>
      <c r="AI29" s="146"/>
      <c r="AJ29" s="240">
        <v>26</v>
      </c>
      <c r="AK29" s="151" t="s">
        <v>141</v>
      </c>
      <c r="AL29" s="154">
        <v>29.3</v>
      </c>
      <c r="AM29" s="153" t="s">
        <v>135</v>
      </c>
      <c r="AN29" s="240" t="s">
        <v>218</v>
      </c>
      <c r="AO29" s="240">
        <v>1000</v>
      </c>
      <c r="AP29" s="146"/>
    </row>
    <row r="30" spans="1:42" ht="18.75" customHeight="1" x14ac:dyDescent="0.15">
      <c r="A30" s="6"/>
      <c r="B30" s="138" t="str">
        <f t="shared" si="0"/>
        <v/>
      </c>
      <c r="C30" s="139">
        <f t="shared" si="1"/>
        <v>7</v>
      </c>
      <c r="D30" s="16"/>
      <c r="E30" s="16"/>
      <c r="F30" s="16"/>
      <c r="G30" s="16"/>
      <c r="H30" s="16"/>
      <c r="I30" s="16"/>
      <c r="J30" s="16"/>
      <c r="K30" s="28"/>
      <c r="L30" s="16"/>
      <c r="M30" s="16"/>
      <c r="N30" s="16"/>
      <c r="O30" s="6"/>
      <c r="P30" s="11"/>
      <c r="Q30" s="7"/>
      <c r="R30" s="17" t="str">
        <f t="shared" si="2"/>
        <v/>
      </c>
      <c r="S30" s="18">
        <f t="shared" si="3"/>
        <v>7</v>
      </c>
      <c r="T30" s="16">
        <v>279</v>
      </c>
      <c r="U30" s="16">
        <v>92399</v>
      </c>
      <c r="V30" s="16">
        <v>19479</v>
      </c>
      <c r="W30" s="16"/>
      <c r="X30" s="16"/>
      <c r="Y30" s="16"/>
      <c r="Z30" s="73"/>
      <c r="AA30" s="90"/>
      <c r="AB30" s="91"/>
      <c r="AC30" s="80">
        <v>949</v>
      </c>
      <c r="AD30" s="16"/>
      <c r="AE30" s="16"/>
      <c r="AF30" s="7"/>
      <c r="AH30" s="206"/>
      <c r="AI30" s="146"/>
      <c r="AJ30" s="240">
        <v>27</v>
      </c>
      <c r="AK30" s="151" t="s">
        <v>142</v>
      </c>
      <c r="AL30" s="154">
        <v>20.9</v>
      </c>
      <c r="AM30" s="153" t="s">
        <v>135</v>
      </c>
      <c r="AN30" s="240" t="s">
        <v>218</v>
      </c>
      <c r="AO30" s="240">
        <v>1000</v>
      </c>
      <c r="AP30" s="146"/>
    </row>
    <row r="31" spans="1:42" ht="18.75" customHeight="1" x14ac:dyDescent="0.15">
      <c r="A31" s="6"/>
      <c r="B31" s="138" t="str">
        <f t="shared" si="0"/>
        <v/>
      </c>
      <c r="C31" s="139">
        <f t="shared" si="1"/>
        <v>8</v>
      </c>
      <c r="D31" s="16"/>
      <c r="E31" s="16"/>
      <c r="F31" s="16"/>
      <c r="G31" s="16"/>
      <c r="H31" s="16"/>
      <c r="I31" s="16"/>
      <c r="J31" s="16"/>
      <c r="K31" s="28"/>
      <c r="L31" s="16"/>
      <c r="M31" s="16"/>
      <c r="N31" s="16"/>
      <c r="O31" s="6"/>
      <c r="P31" s="11"/>
      <c r="Q31" s="7"/>
      <c r="R31" s="17" t="str">
        <f t="shared" si="2"/>
        <v/>
      </c>
      <c r="S31" s="18">
        <f t="shared" si="3"/>
        <v>8</v>
      </c>
      <c r="T31" s="16">
        <v>271</v>
      </c>
      <c r="U31" s="16">
        <v>75960</v>
      </c>
      <c r="V31" s="16">
        <v>15373</v>
      </c>
      <c r="W31" s="16"/>
      <c r="X31" s="16"/>
      <c r="Y31" s="16"/>
      <c r="Z31" s="73"/>
      <c r="AA31" s="90"/>
      <c r="AB31" s="91"/>
      <c r="AC31" s="80">
        <v>772</v>
      </c>
      <c r="AD31" s="16"/>
      <c r="AE31" s="16"/>
      <c r="AF31" s="7"/>
      <c r="AH31" s="206"/>
      <c r="AI31" s="146"/>
      <c r="AJ31" s="240">
        <v>28</v>
      </c>
      <c r="AK31" s="151" t="s">
        <v>143</v>
      </c>
      <c r="AL31" s="154">
        <v>18.8</v>
      </c>
      <c r="AM31" s="153" t="s">
        <v>135</v>
      </c>
      <c r="AN31" s="240" t="s">
        <v>215</v>
      </c>
      <c r="AO31" s="240">
        <v>1000</v>
      </c>
      <c r="AP31" s="146"/>
    </row>
    <row r="32" spans="1:42" ht="18.75" customHeight="1" x14ac:dyDescent="0.15">
      <c r="A32" s="6"/>
      <c r="B32" s="138" t="str">
        <f t="shared" si="0"/>
        <v/>
      </c>
      <c r="C32" s="139">
        <f t="shared" si="1"/>
        <v>9</v>
      </c>
      <c r="D32" s="16"/>
      <c r="E32" s="16"/>
      <c r="F32" s="16"/>
      <c r="G32" s="16"/>
      <c r="H32" s="16"/>
      <c r="I32" s="16"/>
      <c r="J32" s="16"/>
      <c r="K32" s="28"/>
      <c r="L32" s="16"/>
      <c r="M32" s="16"/>
      <c r="N32" s="16"/>
      <c r="O32" s="6"/>
      <c r="P32" s="11"/>
      <c r="Q32" s="7"/>
      <c r="R32" s="17" t="str">
        <f t="shared" si="2"/>
        <v/>
      </c>
      <c r="S32" s="18">
        <f t="shared" si="3"/>
        <v>9</v>
      </c>
      <c r="T32" s="16">
        <v>276</v>
      </c>
      <c r="U32" s="16">
        <v>95346</v>
      </c>
      <c r="V32" s="16">
        <v>16999</v>
      </c>
      <c r="W32" s="16"/>
      <c r="X32" s="16"/>
      <c r="Y32" s="16"/>
      <c r="Z32" s="73"/>
      <c r="AA32" s="90"/>
      <c r="AB32" s="91"/>
      <c r="AC32" s="80">
        <v>831</v>
      </c>
      <c r="AD32" s="16"/>
      <c r="AE32" s="16"/>
      <c r="AF32" s="7"/>
      <c r="AH32" s="206"/>
      <c r="AI32" s="146"/>
      <c r="AJ32" s="240">
        <v>29</v>
      </c>
      <c r="AK32" s="151" t="s">
        <v>144</v>
      </c>
      <c r="AL32" s="157">
        <v>1.02</v>
      </c>
      <c r="AM32" s="158" t="s">
        <v>219</v>
      </c>
      <c r="AN32" s="159" t="s">
        <v>220</v>
      </c>
      <c r="AO32" s="240">
        <v>1</v>
      </c>
      <c r="AP32" s="146"/>
    </row>
    <row r="33" spans="1:42" ht="18.75" customHeight="1" x14ac:dyDescent="0.15">
      <c r="A33" s="6"/>
      <c r="B33" s="138" t="str">
        <f t="shared" si="0"/>
        <v/>
      </c>
      <c r="C33" s="139">
        <f t="shared" si="1"/>
        <v>10</v>
      </c>
      <c r="D33" s="16"/>
      <c r="E33" s="16"/>
      <c r="F33" s="16"/>
      <c r="G33" s="16"/>
      <c r="H33" s="16"/>
      <c r="I33" s="16"/>
      <c r="J33" s="16"/>
      <c r="K33" s="28"/>
      <c r="L33" s="16"/>
      <c r="M33" s="16"/>
      <c r="N33" s="16"/>
      <c r="O33" s="6"/>
      <c r="P33" s="11"/>
      <c r="Q33" s="7"/>
      <c r="R33" s="17" t="str">
        <f t="shared" si="2"/>
        <v/>
      </c>
      <c r="S33" s="18">
        <f t="shared" si="3"/>
        <v>10</v>
      </c>
      <c r="T33" s="16">
        <v>282</v>
      </c>
      <c r="U33" s="16">
        <v>77971</v>
      </c>
      <c r="V33" s="16">
        <v>16835</v>
      </c>
      <c r="W33" s="16"/>
      <c r="X33" s="16"/>
      <c r="Y33" s="16"/>
      <c r="Z33" s="73"/>
      <c r="AA33" s="90"/>
      <c r="AB33" s="91"/>
      <c r="AC33" s="80">
        <v>854</v>
      </c>
      <c r="AD33" s="16"/>
      <c r="AE33" s="16"/>
      <c r="AF33" s="7"/>
      <c r="AH33" s="206"/>
      <c r="AI33" s="146"/>
      <c r="AJ33" s="240">
        <v>30</v>
      </c>
      <c r="AK33" s="151" t="s">
        <v>146</v>
      </c>
      <c r="AL33" s="157">
        <v>1.36</v>
      </c>
      <c r="AM33" s="158" t="s">
        <v>145</v>
      </c>
      <c r="AN33" s="159" t="s">
        <v>220</v>
      </c>
      <c r="AO33" s="240">
        <v>1</v>
      </c>
      <c r="AP33" s="146"/>
    </row>
    <row r="34" spans="1:42" ht="18.75" customHeight="1" x14ac:dyDescent="0.15">
      <c r="A34" s="6"/>
      <c r="B34" s="138" t="str">
        <f t="shared" si="0"/>
        <v/>
      </c>
      <c r="C34" s="139">
        <f t="shared" si="1"/>
        <v>11</v>
      </c>
      <c r="D34" s="16"/>
      <c r="E34" s="16"/>
      <c r="F34" s="16"/>
      <c r="G34" s="16"/>
      <c r="H34" s="16"/>
      <c r="I34" s="16"/>
      <c r="J34" s="16"/>
      <c r="K34" s="28"/>
      <c r="L34" s="16"/>
      <c r="M34" s="16"/>
      <c r="N34" s="16"/>
      <c r="O34" s="6"/>
      <c r="P34" s="11"/>
      <c r="Q34" s="7"/>
      <c r="R34" s="17" t="str">
        <f t="shared" si="2"/>
        <v/>
      </c>
      <c r="S34" s="18">
        <f t="shared" si="3"/>
        <v>11</v>
      </c>
      <c r="T34" s="16">
        <v>277</v>
      </c>
      <c r="U34" s="16">
        <v>89739</v>
      </c>
      <c r="V34" s="16">
        <v>20191</v>
      </c>
      <c r="W34" s="16"/>
      <c r="X34" s="16"/>
      <c r="Y34" s="16"/>
      <c r="Z34" s="73"/>
      <c r="AA34" s="90"/>
      <c r="AB34" s="91"/>
      <c r="AC34" s="80">
        <v>909</v>
      </c>
      <c r="AD34" s="16"/>
      <c r="AE34" s="16"/>
      <c r="AF34" s="7"/>
      <c r="AH34" s="206"/>
      <c r="AI34" s="146"/>
      <c r="AJ34" s="240">
        <v>31</v>
      </c>
      <c r="AK34" s="151" t="s">
        <v>147</v>
      </c>
      <c r="AL34" s="157">
        <v>1.36</v>
      </c>
      <c r="AM34" s="158" t="s">
        <v>221</v>
      </c>
      <c r="AN34" s="159" t="s">
        <v>220</v>
      </c>
      <c r="AO34" s="240">
        <v>1</v>
      </c>
      <c r="AP34" s="146"/>
    </row>
    <row r="35" spans="1:42" ht="18.75" customHeight="1" x14ac:dyDescent="0.15">
      <c r="A35" s="6"/>
      <c r="B35" s="138" t="str">
        <f t="shared" si="0"/>
        <v/>
      </c>
      <c r="C35" s="139">
        <f t="shared" si="1"/>
        <v>12</v>
      </c>
      <c r="D35" s="16"/>
      <c r="E35" s="16"/>
      <c r="F35" s="16"/>
      <c r="G35" s="16"/>
      <c r="H35" s="16"/>
      <c r="I35" s="16"/>
      <c r="J35" s="16"/>
      <c r="K35" s="28"/>
      <c r="L35" s="16"/>
      <c r="M35" s="16"/>
      <c r="N35" s="16"/>
      <c r="O35" s="6"/>
      <c r="P35" s="11"/>
      <c r="Q35" s="7"/>
      <c r="R35" s="17" t="str">
        <f t="shared" si="2"/>
        <v/>
      </c>
      <c r="S35" s="18">
        <f t="shared" si="3"/>
        <v>12</v>
      </c>
      <c r="T35" s="16">
        <v>288</v>
      </c>
      <c r="U35" s="16">
        <v>72523</v>
      </c>
      <c r="V35" s="16">
        <v>17618</v>
      </c>
      <c r="W35" s="16"/>
      <c r="X35" s="16"/>
      <c r="Y35" s="16"/>
      <c r="Z35" s="73"/>
      <c r="AA35" s="90"/>
      <c r="AB35" s="91"/>
      <c r="AC35" s="80">
        <v>786</v>
      </c>
      <c r="AD35" s="16"/>
      <c r="AE35" s="16"/>
      <c r="AF35" s="7"/>
      <c r="AI35" s="146"/>
      <c r="AJ35" s="146"/>
      <c r="AK35" s="146"/>
      <c r="AL35" s="146"/>
      <c r="AM35" s="146"/>
      <c r="AN35" s="146"/>
      <c r="AO35" s="146"/>
      <c r="AP35" s="146"/>
    </row>
    <row r="36" spans="1:42" ht="18.75" customHeight="1" x14ac:dyDescent="0.15">
      <c r="A36" s="6"/>
      <c r="B36" s="138">
        <f t="shared" si="0"/>
        <v>2020</v>
      </c>
      <c r="C36" s="139">
        <f t="shared" si="1"/>
        <v>1</v>
      </c>
      <c r="D36" s="16"/>
      <c r="E36" s="16"/>
      <c r="F36" s="16"/>
      <c r="G36" s="16"/>
      <c r="H36" s="16"/>
      <c r="I36" s="16"/>
      <c r="J36" s="16"/>
      <c r="K36" s="28"/>
      <c r="L36" s="16"/>
      <c r="M36" s="16"/>
      <c r="N36" s="16"/>
      <c r="O36" s="6"/>
      <c r="P36" s="11"/>
      <c r="Q36" s="7"/>
      <c r="R36" s="17">
        <f t="shared" si="2"/>
        <v>25</v>
      </c>
      <c r="S36" s="18">
        <f t="shared" si="3"/>
        <v>1</v>
      </c>
      <c r="T36" s="16">
        <v>282</v>
      </c>
      <c r="U36" s="16">
        <v>86675</v>
      </c>
      <c r="V36" s="16">
        <v>17188</v>
      </c>
      <c r="W36" s="16"/>
      <c r="X36" s="16"/>
      <c r="Y36" s="16"/>
      <c r="Z36" s="73"/>
      <c r="AA36" s="90"/>
      <c r="AB36" s="91"/>
      <c r="AC36" s="80">
        <v>674</v>
      </c>
      <c r="AD36" s="16"/>
      <c r="AE36" s="16"/>
      <c r="AF36" s="7"/>
      <c r="AI36" s="146"/>
      <c r="AJ36" s="146"/>
      <c r="AK36" s="146"/>
      <c r="AL36" s="146"/>
      <c r="AM36" s="146"/>
      <c r="AN36" s="146"/>
      <c r="AO36" s="146"/>
      <c r="AP36" s="146"/>
    </row>
    <row r="37" spans="1:42" ht="18.75" customHeight="1" x14ac:dyDescent="0.15">
      <c r="A37" s="6"/>
      <c r="B37" s="138" t="str">
        <f t="shared" si="0"/>
        <v/>
      </c>
      <c r="C37" s="139">
        <f t="shared" si="1"/>
        <v>2</v>
      </c>
      <c r="D37" s="16"/>
      <c r="E37" s="16"/>
      <c r="F37" s="16"/>
      <c r="G37" s="16"/>
      <c r="H37" s="16"/>
      <c r="I37" s="16"/>
      <c r="J37" s="16"/>
      <c r="K37" s="28"/>
      <c r="L37" s="16"/>
      <c r="M37" s="16"/>
      <c r="N37" s="16"/>
      <c r="O37" s="6"/>
      <c r="P37" s="11"/>
      <c r="Q37" s="7"/>
      <c r="R37" s="17" t="str">
        <f t="shared" si="2"/>
        <v/>
      </c>
      <c r="S37" s="18">
        <f t="shared" si="3"/>
        <v>2</v>
      </c>
      <c r="T37" s="16">
        <v>270</v>
      </c>
      <c r="U37" s="16">
        <v>88143</v>
      </c>
      <c r="V37" s="16">
        <v>14735</v>
      </c>
      <c r="W37" s="16"/>
      <c r="X37" s="16"/>
      <c r="Y37" s="16"/>
      <c r="Z37" s="73"/>
      <c r="AA37" s="90"/>
      <c r="AB37" s="91"/>
      <c r="AC37" s="80">
        <v>654</v>
      </c>
      <c r="AD37" s="16"/>
      <c r="AE37" s="16"/>
      <c r="AF37" s="7"/>
      <c r="AI37" s="146"/>
      <c r="AJ37" s="240"/>
      <c r="AK37" s="155"/>
      <c r="AL37" s="154"/>
      <c r="AM37" s="153"/>
      <c r="AN37" s="240"/>
      <c r="AO37" s="240"/>
      <c r="AP37" s="146"/>
    </row>
    <row r="38" spans="1:42" ht="18.75" customHeight="1" x14ac:dyDescent="0.15">
      <c r="A38" s="6"/>
      <c r="B38" s="138" t="str">
        <f t="shared" si="0"/>
        <v/>
      </c>
      <c r="C38" s="232">
        <f t="shared" si="1"/>
        <v>3</v>
      </c>
      <c r="D38" s="19"/>
      <c r="E38" s="19"/>
      <c r="F38" s="19"/>
      <c r="G38" s="19"/>
      <c r="H38" s="19"/>
      <c r="I38" s="19"/>
      <c r="J38" s="19"/>
      <c r="K38" s="28"/>
      <c r="L38" s="19"/>
      <c r="M38" s="19"/>
      <c r="N38" s="19"/>
      <c r="O38" s="6"/>
      <c r="P38" s="11"/>
      <c r="Q38" s="7"/>
      <c r="R38" s="17" t="str">
        <f t="shared" si="2"/>
        <v/>
      </c>
      <c r="S38" s="18">
        <f t="shared" si="3"/>
        <v>3</v>
      </c>
      <c r="T38" s="19">
        <v>274</v>
      </c>
      <c r="U38" s="19">
        <v>84706</v>
      </c>
      <c r="V38" s="19">
        <v>15819</v>
      </c>
      <c r="W38" s="19"/>
      <c r="X38" s="19"/>
      <c r="Y38" s="19"/>
      <c r="Z38" s="74"/>
      <c r="AA38" s="90"/>
      <c r="AB38" s="91"/>
      <c r="AC38" s="81">
        <v>697</v>
      </c>
      <c r="AD38" s="19"/>
      <c r="AE38" s="19"/>
      <c r="AF38" s="7"/>
      <c r="AI38" s="146"/>
      <c r="AJ38" s="240"/>
      <c r="AK38" s="151"/>
      <c r="AL38" s="154"/>
      <c r="AM38" s="153"/>
      <c r="AN38" s="240"/>
      <c r="AO38" s="240"/>
      <c r="AP38" s="146"/>
    </row>
    <row r="39" spans="1:42" ht="22.5" customHeight="1" x14ac:dyDescent="0.15">
      <c r="A39" s="6"/>
      <c r="B39" s="138" t="str">
        <f t="shared" si="0"/>
        <v/>
      </c>
      <c r="C39" s="231">
        <f t="shared" si="1"/>
        <v>4</v>
      </c>
      <c r="D39" s="15"/>
      <c r="E39" s="15"/>
      <c r="F39" s="15"/>
      <c r="G39" s="15"/>
      <c r="H39" s="15"/>
      <c r="I39" s="15"/>
      <c r="J39" s="15"/>
      <c r="K39" s="28"/>
      <c r="L39" s="15"/>
      <c r="M39" s="15"/>
      <c r="N39" s="15"/>
      <c r="O39" s="6"/>
      <c r="P39" s="11"/>
      <c r="Q39" s="7"/>
      <c r="R39" s="13">
        <v>24</v>
      </c>
      <c r="S39" s="14">
        <v>4</v>
      </c>
      <c r="T39" s="15">
        <v>286</v>
      </c>
      <c r="U39" s="15">
        <v>94783</v>
      </c>
      <c r="V39" s="15">
        <v>13902</v>
      </c>
      <c r="W39" s="15"/>
      <c r="X39" s="15"/>
      <c r="Y39" s="15"/>
      <c r="Z39" s="72"/>
      <c r="AA39" s="90"/>
      <c r="AB39" s="91"/>
      <c r="AC39" s="79">
        <v>704</v>
      </c>
      <c r="AD39" s="15"/>
      <c r="AE39" s="15"/>
      <c r="AF39" s="7"/>
      <c r="AH39" s="206"/>
      <c r="AI39" s="146"/>
      <c r="AJ39" s="240"/>
      <c r="AK39" s="151"/>
      <c r="AL39" s="154"/>
      <c r="AM39" s="153"/>
      <c r="AN39" s="240"/>
      <c r="AO39" s="240"/>
      <c r="AP39" s="146"/>
    </row>
    <row r="40" spans="1:42" s="3" customFormat="1" ht="22.5" customHeight="1" x14ac:dyDescent="0.15">
      <c r="A40" s="6"/>
      <c r="B40" s="138" t="str">
        <f t="shared" si="0"/>
        <v/>
      </c>
      <c r="C40" s="139">
        <f>IF($C$27="","",IF(C39+1&gt;12,MOD(C39+1,12),C39+1))</f>
        <v>5</v>
      </c>
      <c r="D40" s="16"/>
      <c r="E40" s="16"/>
      <c r="F40" s="16"/>
      <c r="G40" s="16"/>
      <c r="H40" s="16"/>
      <c r="I40" s="16"/>
      <c r="J40" s="16"/>
      <c r="K40" s="28"/>
      <c r="L40" s="16"/>
      <c r="M40" s="16"/>
      <c r="N40" s="16"/>
      <c r="O40" s="6"/>
      <c r="P40" s="4"/>
      <c r="Q40" s="7"/>
      <c r="R40" s="17" t="str">
        <f t="shared" ref="R40:R50" si="4">IF($R$27="","",IF(S39&gt;S40,$R$27+1,""))</f>
        <v/>
      </c>
      <c r="S40" s="18">
        <f t="shared" si="3"/>
        <v>5</v>
      </c>
      <c r="T40" s="16">
        <v>289</v>
      </c>
      <c r="U40" s="16">
        <v>90558</v>
      </c>
      <c r="V40" s="16">
        <v>15579</v>
      </c>
      <c r="W40" s="16"/>
      <c r="X40" s="16"/>
      <c r="Y40" s="16"/>
      <c r="Z40" s="73"/>
      <c r="AA40" s="90"/>
      <c r="AB40" s="91"/>
      <c r="AC40" s="80">
        <v>867</v>
      </c>
      <c r="AD40" s="16"/>
      <c r="AE40" s="16"/>
      <c r="AF40" s="7"/>
      <c r="AH40" s="207"/>
      <c r="AI40" s="146"/>
      <c r="AJ40" s="240"/>
      <c r="AK40" s="151"/>
      <c r="AL40" s="154"/>
      <c r="AM40" s="153"/>
      <c r="AN40" s="240"/>
      <c r="AO40" s="240"/>
      <c r="AP40" s="146"/>
    </row>
    <row r="41" spans="1:42" ht="18.75" customHeight="1" x14ac:dyDescent="0.15">
      <c r="A41" s="6"/>
      <c r="B41" s="138" t="str">
        <f t="shared" si="0"/>
        <v/>
      </c>
      <c r="C41" s="139">
        <f t="shared" si="1"/>
        <v>6</v>
      </c>
      <c r="D41" s="16"/>
      <c r="E41" s="16"/>
      <c r="F41" s="16"/>
      <c r="G41" s="16"/>
      <c r="H41" s="16"/>
      <c r="I41" s="16"/>
      <c r="J41" s="16"/>
      <c r="K41" s="28"/>
      <c r="L41" s="16"/>
      <c r="M41" s="16"/>
      <c r="N41" s="16"/>
      <c r="O41" s="6"/>
      <c r="P41" s="11"/>
      <c r="Q41" s="7"/>
      <c r="R41" s="17" t="str">
        <f t="shared" si="4"/>
        <v/>
      </c>
      <c r="S41" s="18">
        <f t="shared" si="3"/>
        <v>6</v>
      </c>
      <c r="T41" s="16">
        <v>291</v>
      </c>
      <c r="U41" s="16">
        <v>96996</v>
      </c>
      <c r="V41" s="16">
        <v>15195</v>
      </c>
      <c r="W41" s="16"/>
      <c r="X41" s="16"/>
      <c r="Y41" s="16"/>
      <c r="Z41" s="73"/>
      <c r="AA41" s="90"/>
      <c r="AB41" s="91"/>
      <c r="AC41" s="80">
        <v>910</v>
      </c>
      <c r="AD41" s="16"/>
      <c r="AE41" s="16"/>
      <c r="AF41" s="7"/>
      <c r="AH41" s="206"/>
      <c r="AI41" s="146"/>
      <c r="AJ41" s="240"/>
      <c r="AK41" s="151"/>
      <c r="AL41" s="154"/>
      <c r="AM41" s="153"/>
      <c r="AN41" s="240"/>
      <c r="AO41" s="240"/>
      <c r="AP41" s="146"/>
    </row>
    <row r="42" spans="1:42" ht="18.75" customHeight="1" x14ac:dyDescent="0.15">
      <c r="A42" s="6"/>
      <c r="B42" s="138" t="str">
        <f t="shared" si="0"/>
        <v/>
      </c>
      <c r="C42" s="139">
        <f t="shared" si="1"/>
        <v>7</v>
      </c>
      <c r="D42" s="16"/>
      <c r="E42" s="16"/>
      <c r="F42" s="16"/>
      <c r="G42" s="16"/>
      <c r="H42" s="16"/>
      <c r="I42" s="16"/>
      <c r="J42" s="16"/>
      <c r="K42" s="28"/>
      <c r="L42" s="16"/>
      <c r="M42" s="16"/>
      <c r="N42" s="16"/>
      <c r="O42" s="6"/>
      <c r="P42" s="11"/>
      <c r="Q42" s="7"/>
      <c r="R42" s="17" t="str">
        <f t="shared" si="4"/>
        <v/>
      </c>
      <c r="S42" s="18">
        <f t="shared" si="3"/>
        <v>7</v>
      </c>
      <c r="T42" s="16">
        <v>279</v>
      </c>
      <c r="U42" s="16">
        <v>92399</v>
      </c>
      <c r="V42" s="16">
        <v>19479</v>
      </c>
      <c r="W42" s="16"/>
      <c r="X42" s="16"/>
      <c r="Y42" s="16"/>
      <c r="Z42" s="73"/>
      <c r="AA42" s="90"/>
      <c r="AB42" s="91"/>
      <c r="AC42" s="80">
        <v>949</v>
      </c>
      <c r="AD42" s="16"/>
      <c r="AE42" s="16"/>
      <c r="AF42" s="7"/>
      <c r="AH42" s="206"/>
      <c r="AI42" s="146"/>
      <c r="AJ42" s="240"/>
      <c r="AK42" s="151"/>
      <c r="AL42" s="154"/>
      <c r="AM42" s="153"/>
      <c r="AN42" s="240"/>
      <c r="AO42" s="240"/>
      <c r="AP42" s="146"/>
    </row>
    <row r="43" spans="1:42" ht="18.75" customHeight="1" x14ac:dyDescent="0.15">
      <c r="A43" s="6"/>
      <c r="B43" s="138" t="str">
        <f t="shared" si="0"/>
        <v/>
      </c>
      <c r="C43" s="139">
        <f t="shared" si="1"/>
        <v>8</v>
      </c>
      <c r="D43" s="16"/>
      <c r="E43" s="16"/>
      <c r="F43" s="16"/>
      <c r="G43" s="16"/>
      <c r="H43" s="16"/>
      <c r="I43" s="16"/>
      <c r="J43" s="16"/>
      <c r="K43" s="28"/>
      <c r="L43" s="16"/>
      <c r="M43" s="16"/>
      <c r="N43" s="16"/>
      <c r="O43" s="6"/>
      <c r="P43" s="11"/>
      <c r="Q43" s="7"/>
      <c r="R43" s="17" t="str">
        <f t="shared" si="4"/>
        <v/>
      </c>
      <c r="S43" s="18">
        <f t="shared" si="3"/>
        <v>8</v>
      </c>
      <c r="T43" s="16">
        <v>271</v>
      </c>
      <c r="U43" s="16">
        <v>75960</v>
      </c>
      <c r="V43" s="16">
        <v>15373</v>
      </c>
      <c r="W43" s="16"/>
      <c r="X43" s="16"/>
      <c r="Y43" s="16"/>
      <c r="Z43" s="73"/>
      <c r="AA43" s="90"/>
      <c r="AB43" s="91"/>
      <c r="AC43" s="80">
        <v>772</v>
      </c>
      <c r="AD43" s="16"/>
      <c r="AE43" s="16"/>
      <c r="AF43" s="7"/>
      <c r="AH43" s="206"/>
      <c r="AI43" s="146"/>
      <c r="AJ43" s="240"/>
      <c r="AK43" s="151"/>
      <c r="AL43" s="154"/>
      <c r="AM43" s="153"/>
      <c r="AN43" s="240"/>
      <c r="AO43" s="240"/>
      <c r="AP43" s="146"/>
    </row>
    <row r="44" spans="1:42" ht="18.75" customHeight="1" x14ac:dyDescent="0.15">
      <c r="A44" s="6"/>
      <c r="B44" s="138" t="str">
        <f t="shared" si="0"/>
        <v/>
      </c>
      <c r="C44" s="139">
        <f t="shared" si="1"/>
        <v>9</v>
      </c>
      <c r="D44" s="16"/>
      <c r="E44" s="16"/>
      <c r="F44" s="16"/>
      <c r="G44" s="16"/>
      <c r="H44" s="16"/>
      <c r="I44" s="16"/>
      <c r="J44" s="16"/>
      <c r="K44" s="28"/>
      <c r="L44" s="16"/>
      <c r="M44" s="16"/>
      <c r="N44" s="16"/>
      <c r="O44" s="6"/>
      <c r="P44" s="11"/>
      <c r="Q44" s="7"/>
      <c r="R44" s="17" t="str">
        <f t="shared" si="4"/>
        <v/>
      </c>
      <c r="S44" s="18">
        <f t="shared" si="3"/>
        <v>9</v>
      </c>
      <c r="T44" s="16">
        <v>276</v>
      </c>
      <c r="U44" s="16">
        <v>95346</v>
      </c>
      <c r="V44" s="16">
        <v>16999</v>
      </c>
      <c r="W44" s="16"/>
      <c r="X44" s="16"/>
      <c r="Y44" s="16"/>
      <c r="Z44" s="73"/>
      <c r="AA44" s="90"/>
      <c r="AB44" s="91"/>
      <c r="AC44" s="80">
        <v>831</v>
      </c>
      <c r="AD44" s="16"/>
      <c r="AE44" s="16"/>
      <c r="AF44" s="7"/>
      <c r="AH44" s="206"/>
      <c r="AI44" s="146"/>
      <c r="AJ44" s="240"/>
      <c r="AK44" s="151"/>
      <c r="AL44" s="157"/>
      <c r="AM44" s="158"/>
      <c r="AN44" s="159"/>
      <c r="AO44" s="240"/>
      <c r="AP44" s="146"/>
    </row>
    <row r="45" spans="1:42" ht="18.75" customHeight="1" x14ac:dyDescent="0.15">
      <c r="A45" s="6"/>
      <c r="B45" s="138" t="str">
        <f t="shared" si="0"/>
        <v/>
      </c>
      <c r="C45" s="139">
        <f t="shared" si="1"/>
        <v>10</v>
      </c>
      <c r="D45" s="16"/>
      <c r="E45" s="16"/>
      <c r="F45" s="16"/>
      <c r="G45" s="16"/>
      <c r="H45" s="16"/>
      <c r="I45" s="16"/>
      <c r="J45" s="16"/>
      <c r="K45" s="28"/>
      <c r="L45" s="16"/>
      <c r="M45" s="16"/>
      <c r="N45" s="16"/>
      <c r="O45" s="6"/>
      <c r="P45" s="11"/>
      <c r="Q45" s="7"/>
      <c r="R45" s="17" t="str">
        <f t="shared" si="4"/>
        <v/>
      </c>
      <c r="S45" s="18">
        <f t="shared" si="3"/>
        <v>10</v>
      </c>
      <c r="T45" s="16">
        <v>282</v>
      </c>
      <c r="U45" s="16">
        <v>77971</v>
      </c>
      <c r="V45" s="16">
        <v>16835</v>
      </c>
      <c r="W45" s="16"/>
      <c r="X45" s="16"/>
      <c r="Y45" s="16"/>
      <c r="Z45" s="73"/>
      <c r="AA45" s="90"/>
      <c r="AB45" s="91"/>
      <c r="AC45" s="80">
        <v>854</v>
      </c>
      <c r="AD45" s="16"/>
      <c r="AE45" s="16"/>
      <c r="AF45" s="7"/>
      <c r="AH45" s="206"/>
      <c r="AI45" s="146"/>
      <c r="AJ45" s="240"/>
      <c r="AK45" s="151"/>
      <c r="AL45" s="157"/>
      <c r="AM45" s="158"/>
      <c r="AN45" s="159"/>
      <c r="AO45" s="240"/>
      <c r="AP45" s="146"/>
    </row>
    <row r="46" spans="1:42" ht="18.75" customHeight="1" x14ac:dyDescent="0.15">
      <c r="A46" s="6"/>
      <c r="B46" s="138" t="str">
        <f t="shared" si="0"/>
        <v/>
      </c>
      <c r="C46" s="139">
        <f t="shared" si="1"/>
        <v>11</v>
      </c>
      <c r="D46" s="16"/>
      <c r="E46" s="16"/>
      <c r="F46" s="16"/>
      <c r="G46" s="16"/>
      <c r="H46" s="16"/>
      <c r="I46" s="16"/>
      <c r="J46" s="16"/>
      <c r="K46" s="28"/>
      <c r="L46" s="16"/>
      <c r="M46" s="16"/>
      <c r="N46" s="16"/>
      <c r="O46" s="6"/>
      <c r="P46" s="11"/>
      <c r="Q46" s="7"/>
      <c r="R46" s="17" t="str">
        <f t="shared" si="4"/>
        <v/>
      </c>
      <c r="S46" s="18">
        <f t="shared" si="3"/>
        <v>11</v>
      </c>
      <c r="T46" s="16">
        <v>277</v>
      </c>
      <c r="U46" s="16">
        <v>89739</v>
      </c>
      <c r="V46" s="16">
        <v>20191</v>
      </c>
      <c r="W46" s="16"/>
      <c r="X46" s="16"/>
      <c r="Y46" s="16"/>
      <c r="Z46" s="73"/>
      <c r="AA46" s="90"/>
      <c r="AB46" s="91"/>
      <c r="AC46" s="80">
        <v>909</v>
      </c>
      <c r="AD46" s="16"/>
      <c r="AE46" s="16"/>
      <c r="AF46" s="7"/>
      <c r="AH46" s="206"/>
      <c r="AI46" s="146"/>
      <c r="AJ46" s="240"/>
      <c r="AK46" s="151"/>
      <c r="AL46" s="157"/>
      <c r="AM46" s="158"/>
      <c r="AN46" s="159"/>
      <c r="AO46" s="240"/>
      <c r="AP46" s="146"/>
    </row>
    <row r="47" spans="1:42" ht="18.75" customHeight="1" x14ac:dyDescent="0.15">
      <c r="A47" s="6"/>
      <c r="B47" s="138" t="str">
        <f t="shared" si="0"/>
        <v/>
      </c>
      <c r="C47" s="139">
        <f t="shared" si="1"/>
        <v>12</v>
      </c>
      <c r="D47" s="16"/>
      <c r="E47" s="16"/>
      <c r="F47" s="16"/>
      <c r="G47" s="16"/>
      <c r="H47" s="16"/>
      <c r="I47" s="16"/>
      <c r="J47" s="16"/>
      <c r="K47" s="28"/>
      <c r="L47" s="16"/>
      <c r="M47" s="16"/>
      <c r="N47" s="16"/>
      <c r="O47" s="6"/>
      <c r="P47" s="11"/>
      <c r="Q47" s="7"/>
      <c r="R47" s="17" t="str">
        <f t="shared" si="4"/>
        <v/>
      </c>
      <c r="S47" s="18">
        <f t="shared" si="3"/>
        <v>12</v>
      </c>
      <c r="T47" s="16">
        <v>288</v>
      </c>
      <c r="U47" s="16">
        <v>72523</v>
      </c>
      <c r="V47" s="16">
        <v>17618</v>
      </c>
      <c r="W47" s="16"/>
      <c r="X47" s="16"/>
      <c r="Y47" s="16"/>
      <c r="Z47" s="73"/>
      <c r="AA47" s="90"/>
      <c r="AB47" s="91"/>
      <c r="AC47" s="80">
        <v>786</v>
      </c>
      <c r="AD47" s="16"/>
      <c r="AE47" s="16"/>
      <c r="AF47" s="7"/>
      <c r="AI47" s="146"/>
      <c r="AJ47" s="146"/>
      <c r="AK47" s="146"/>
      <c r="AL47" s="146"/>
      <c r="AM47" s="146"/>
      <c r="AN47" s="146"/>
      <c r="AO47" s="146"/>
      <c r="AP47" s="146"/>
    </row>
    <row r="48" spans="1:42" ht="18.75" customHeight="1" x14ac:dyDescent="0.15">
      <c r="A48" s="6"/>
      <c r="B48" s="138">
        <f>IF($B$27="","",IF(C47&gt;C48,$B$27+2,""))</f>
        <v>2021</v>
      </c>
      <c r="C48" s="139">
        <f t="shared" si="1"/>
        <v>1</v>
      </c>
      <c r="D48" s="16"/>
      <c r="E48" s="16"/>
      <c r="F48" s="16"/>
      <c r="G48" s="16"/>
      <c r="H48" s="16"/>
      <c r="I48" s="16"/>
      <c r="J48" s="16"/>
      <c r="K48" s="28"/>
      <c r="L48" s="16"/>
      <c r="M48" s="16"/>
      <c r="N48" s="16"/>
      <c r="O48" s="6"/>
      <c r="P48" s="11"/>
      <c r="Q48" s="7"/>
      <c r="R48" s="17">
        <f t="shared" si="4"/>
        <v>25</v>
      </c>
      <c r="S48" s="18">
        <f t="shared" si="3"/>
        <v>1</v>
      </c>
      <c r="T48" s="16">
        <v>282</v>
      </c>
      <c r="U48" s="16">
        <v>86675</v>
      </c>
      <c r="V48" s="16">
        <v>17188</v>
      </c>
      <c r="W48" s="16"/>
      <c r="X48" s="16"/>
      <c r="Y48" s="16"/>
      <c r="Z48" s="73"/>
      <c r="AA48" s="90"/>
      <c r="AB48" s="91"/>
      <c r="AC48" s="80">
        <v>674</v>
      </c>
      <c r="AD48" s="16"/>
      <c r="AE48" s="16"/>
      <c r="AF48" s="7"/>
      <c r="AI48" s="146"/>
      <c r="AJ48" s="146"/>
      <c r="AK48" s="146"/>
      <c r="AL48" s="146"/>
      <c r="AM48" s="146"/>
      <c r="AN48" s="146"/>
      <c r="AO48" s="146"/>
      <c r="AP48" s="146"/>
    </row>
    <row r="49" spans="1:42" ht="18.75" customHeight="1" x14ac:dyDescent="0.15">
      <c r="A49" s="6"/>
      <c r="B49" s="138" t="str">
        <f t="shared" si="0"/>
        <v/>
      </c>
      <c r="C49" s="139">
        <f t="shared" si="1"/>
        <v>2</v>
      </c>
      <c r="D49" s="16"/>
      <c r="E49" s="16"/>
      <c r="F49" s="16"/>
      <c r="G49" s="16"/>
      <c r="H49" s="16"/>
      <c r="I49" s="16"/>
      <c r="J49" s="16"/>
      <c r="K49" s="28"/>
      <c r="L49" s="16"/>
      <c r="M49" s="16"/>
      <c r="N49" s="16"/>
      <c r="O49" s="6"/>
      <c r="P49" s="11"/>
      <c r="Q49" s="7"/>
      <c r="R49" s="17" t="str">
        <f t="shared" si="4"/>
        <v/>
      </c>
      <c r="S49" s="18">
        <f t="shared" si="3"/>
        <v>2</v>
      </c>
      <c r="T49" s="16">
        <v>270</v>
      </c>
      <c r="U49" s="16">
        <v>88143</v>
      </c>
      <c r="V49" s="16">
        <v>14735</v>
      </c>
      <c r="W49" s="16"/>
      <c r="X49" s="16"/>
      <c r="Y49" s="16"/>
      <c r="Z49" s="73"/>
      <c r="AA49" s="90"/>
      <c r="AB49" s="91"/>
      <c r="AC49" s="80">
        <v>654</v>
      </c>
      <c r="AD49" s="16"/>
      <c r="AE49" s="16"/>
      <c r="AF49" s="7"/>
      <c r="AI49" s="146"/>
      <c r="AJ49" s="240"/>
      <c r="AK49" s="155"/>
      <c r="AL49" s="154"/>
      <c r="AM49" s="153"/>
      <c r="AN49" s="240"/>
      <c r="AO49" s="240"/>
      <c r="AP49" s="146"/>
    </row>
    <row r="50" spans="1:42" ht="18.75" customHeight="1" x14ac:dyDescent="0.15">
      <c r="A50" s="6"/>
      <c r="B50" s="233" t="str">
        <f t="shared" si="0"/>
        <v/>
      </c>
      <c r="C50" s="232">
        <f t="shared" si="1"/>
        <v>3</v>
      </c>
      <c r="D50" s="19"/>
      <c r="E50" s="19"/>
      <c r="F50" s="19"/>
      <c r="G50" s="19"/>
      <c r="H50" s="19"/>
      <c r="I50" s="19"/>
      <c r="J50" s="19"/>
      <c r="K50" s="28"/>
      <c r="L50" s="19"/>
      <c r="M50" s="19"/>
      <c r="N50" s="19"/>
      <c r="O50" s="6"/>
      <c r="P50" s="11"/>
      <c r="Q50" s="7"/>
      <c r="R50" s="17" t="str">
        <f t="shared" si="4"/>
        <v/>
      </c>
      <c r="S50" s="18">
        <f t="shared" si="3"/>
        <v>3</v>
      </c>
      <c r="T50" s="19">
        <v>274</v>
      </c>
      <c r="U50" s="19">
        <v>84706</v>
      </c>
      <c r="V50" s="19">
        <v>15819</v>
      </c>
      <c r="W50" s="19"/>
      <c r="X50" s="19"/>
      <c r="Y50" s="19"/>
      <c r="Z50" s="74"/>
      <c r="AA50" s="90"/>
      <c r="AB50" s="91"/>
      <c r="AC50" s="81">
        <v>697</v>
      </c>
      <c r="AD50" s="19"/>
      <c r="AE50" s="19"/>
      <c r="AF50" s="7"/>
      <c r="AI50" s="146"/>
      <c r="AJ50" s="240"/>
      <c r="AK50" s="151"/>
      <c r="AL50" s="154"/>
      <c r="AM50" s="153"/>
      <c r="AN50" s="240"/>
      <c r="AO50" s="240"/>
      <c r="AP50" s="146"/>
    </row>
    <row r="51" spans="1:42" ht="22.5" customHeight="1" x14ac:dyDescent="0.15">
      <c r="A51" s="6"/>
      <c r="B51" s="138" t="str">
        <f t="shared" si="0"/>
        <v/>
      </c>
      <c r="C51" s="139">
        <f t="shared" si="1"/>
        <v>4</v>
      </c>
      <c r="D51" s="15"/>
      <c r="E51" s="15"/>
      <c r="F51" s="15"/>
      <c r="G51" s="15"/>
      <c r="H51" s="15"/>
      <c r="I51" s="15"/>
      <c r="J51" s="15"/>
      <c r="K51" s="28"/>
      <c r="L51" s="15"/>
      <c r="M51" s="15"/>
      <c r="N51" s="15"/>
      <c r="O51" s="6"/>
      <c r="P51" s="11"/>
      <c r="Q51" s="7"/>
      <c r="R51" s="13">
        <v>24</v>
      </c>
      <c r="S51" s="14">
        <v>4</v>
      </c>
      <c r="T51" s="15">
        <v>286</v>
      </c>
      <c r="U51" s="15">
        <v>94783</v>
      </c>
      <c r="V51" s="15">
        <v>13902</v>
      </c>
      <c r="W51" s="15"/>
      <c r="X51" s="15"/>
      <c r="Y51" s="15"/>
      <c r="Z51" s="72"/>
      <c r="AA51" s="90"/>
      <c r="AB51" s="91"/>
      <c r="AC51" s="79">
        <v>704</v>
      </c>
      <c r="AD51" s="15"/>
      <c r="AE51" s="15"/>
      <c r="AF51" s="7"/>
      <c r="AH51" s="206"/>
      <c r="AI51" s="146"/>
      <c r="AJ51" s="240"/>
      <c r="AK51" s="151"/>
      <c r="AL51" s="154"/>
      <c r="AM51" s="153"/>
      <c r="AN51" s="240"/>
      <c r="AO51" s="240"/>
      <c r="AP51" s="146"/>
    </row>
    <row r="52" spans="1:42" s="3" customFormat="1" ht="22.5" customHeight="1" x14ac:dyDescent="0.15">
      <c r="A52" s="6"/>
      <c r="B52" s="138" t="str">
        <f t="shared" si="0"/>
        <v/>
      </c>
      <c r="C52" s="139">
        <f t="shared" si="1"/>
        <v>5</v>
      </c>
      <c r="D52" s="16"/>
      <c r="E52" s="16"/>
      <c r="F52" s="16"/>
      <c r="G52" s="16"/>
      <c r="H52" s="16"/>
      <c r="I52" s="16"/>
      <c r="J52" s="16"/>
      <c r="K52" s="28"/>
      <c r="L52" s="16"/>
      <c r="M52" s="16"/>
      <c r="N52" s="16"/>
      <c r="O52" s="6"/>
      <c r="P52" s="4"/>
      <c r="Q52" s="7"/>
      <c r="R52" s="17" t="str">
        <f t="shared" ref="R52:R62" si="5">IF($R$27="","",IF(S51&gt;S52,$R$27+1,""))</f>
        <v/>
      </c>
      <c r="S52" s="18">
        <f t="shared" si="3"/>
        <v>5</v>
      </c>
      <c r="T52" s="16">
        <v>289</v>
      </c>
      <c r="U52" s="16">
        <v>90558</v>
      </c>
      <c r="V52" s="16">
        <v>15579</v>
      </c>
      <c r="W52" s="16"/>
      <c r="X52" s="16"/>
      <c r="Y52" s="16"/>
      <c r="Z52" s="73"/>
      <c r="AA52" s="90"/>
      <c r="AB52" s="91"/>
      <c r="AC52" s="80">
        <v>867</v>
      </c>
      <c r="AD52" s="16"/>
      <c r="AE52" s="16"/>
      <c r="AF52" s="7"/>
      <c r="AH52" s="207"/>
      <c r="AI52" s="146"/>
      <c r="AJ52" s="240"/>
      <c r="AK52" s="151"/>
      <c r="AL52" s="154"/>
      <c r="AM52" s="153"/>
      <c r="AN52" s="240"/>
      <c r="AO52" s="240"/>
      <c r="AP52" s="146"/>
    </row>
    <row r="53" spans="1:42" ht="18.75" customHeight="1" x14ac:dyDescent="0.15">
      <c r="A53" s="6"/>
      <c r="B53" s="138" t="str">
        <f t="shared" si="0"/>
        <v/>
      </c>
      <c r="C53" s="139">
        <f t="shared" si="1"/>
        <v>6</v>
      </c>
      <c r="D53" s="16"/>
      <c r="E53" s="16"/>
      <c r="F53" s="16"/>
      <c r="G53" s="16"/>
      <c r="H53" s="16"/>
      <c r="I53" s="16"/>
      <c r="J53" s="16"/>
      <c r="K53" s="28"/>
      <c r="L53" s="16"/>
      <c r="M53" s="16"/>
      <c r="N53" s="16"/>
      <c r="O53" s="6"/>
      <c r="P53" s="11"/>
      <c r="Q53" s="7"/>
      <c r="R53" s="17" t="str">
        <f t="shared" si="5"/>
        <v/>
      </c>
      <c r="S53" s="18">
        <f t="shared" si="3"/>
        <v>6</v>
      </c>
      <c r="T53" s="16">
        <v>291</v>
      </c>
      <c r="U53" s="16">
        <v>96996</v>
      </c>
      <c r="V53" s="16">
        <v>15195</v>
      </c>
      <c r="W53" s="16"/>
      <c r="X53" s="16"/>
      <c r="Y53" s="16"/>
      <c r="Z53" s="73"/>
      <c r="AA53" s="90"/>
      <c r="AB53" s="91"/>
      <c r="AC53" s="80">
        <v>910</v>
      </c>
      <c r="AD53" s="16"/>
      <c r="AE53" s="16"/>
      <c r="AF53" s="7"/>
      <c r="AH53" s="206"/>
      <c r="AI53" s="146"/>
      <c r="AJ53" s="240"/>
      <c r="AK53" s="151"/>
      <c r="AL53" s="154"/>
      <c r="AM53" s="153"/>
      <c r="AN53" s="240"/>
      <c r="AO53" s="240"/>
      <c r="AP53" s="146"/>
    </row>
    <row r="54" spans="1:42" ht="18.75" customHeight="1" x14ac:dyDescent="0.15">
      <c r="A54" s="6"/>
      <c r="B54" s="138" t="str">
        <f t="shared" si="0"/>
        <v/>
      </c>
      <c r="C54" s="139">
        <f t="shared" si="1"/>
        <v>7</v>
      </c>
      <c r="D54" s="16"/>
      <c r="E54" s="16"/>
      <c r="F54" s="16"/>
      <c r="G54" s="16"/>
      <c r="H54" s="16"/>
      <c r="I54" s="16"/>
      <c r="J54" s="16"/>
      <c r="K54" s="28"/>
      <c r="L54" s="16"/>
      <c r="M54" s="16"/>
      <c r="N54" s="16"/>
      <c r="O54" s="6"/>
      <c r="P54" s="11"/>
      <c r="Q54" s="7"/>
      <c r="R54" s="17" t="str">
        <f t="shared" si="5"/>
        <v/>
      </c>
      <c r="S54" s="18">
        <f t="shared" si="3"/>
        <v>7</v>
      </c>
      <c r="T54" s="16">
        <v>279</v>
      </c>
      <c r="U54" s="16">
        <v>92399</v>
      </c>
      <c r="V54" s="16">
        <v>19479</v>
      </c>
      <c r="W54" s="16"/>
      <c r="X54" s="16"/>
      <c r="Y54" s="16"/>
      <c r="Z54" s="73"/>
      <c r="AA54" s="90"/>
      <c r="AB54" s="91"/>
      <c r="AC54" s="80">
        <v>949</v>
      </c>
      <c r="AD54" s="16"/>
      <c r="AE54" s="16"/>
      <c r="AF54" s="7"/>
      <c r="AH54" s="206"/>
      <c r="AI54" s="146"/>
      <c r="AJ54" s="240"/>
      <c r="AK54" s="151"/>
      <c r="AL54" s="154"/>
      <c r="AM54" s="153"/>
      <c r="AN54" s="240"/>
      <c r="AO54" s="240"/>
      <c r="AP54" s="146"/>
    </row>
    <row r="55" spans="1:42" ht="18.75" customHeight="1" x14ac:dyDescent="0.15">
      <c r="A55" s="6"/>
      <c r="B55" s="138" t="str">
        <f t="shared" si="0"/>
        <v/>
      </c>
      <c r="C55" s="139">
        <f t="shared" si="1"/>
        <v>8</v>
      </c>
      <c r="D55" s="16"/>
      <c r="E55" s="16"/>
      <c r="F55" s="16"/>
      <c r="G55" s="16"/>
      <c r="H55" s="16"/>
      <c r="I55" s="16"/>
      <c r="J55" s="16"/>
      <c r="K55" s="28"/>
      <c r="L55" s="16"/>
      <c r="M55" s="16"/>
      <c r="N55" s="16"/>
      <c r="O55" s="6"/>
      <c r="P55" s="11"/>
      <c r="Q55" s="7"/>
      <c r="R55" s="17" t="str">
        <f t="shared" si="5"/>
        <v/>
      </c>
      <c r="S55" s="18">
        <f t="shared" si="3"/>
        <v>8</v>
      </c>
      <c r="T55" s="16">
        <v>271</v>
      </c>
      <c r="U55" s="16">
        <v>75960</v>
      </c>
      <c r="V55" s="16">
        <v>15373</v>
      </c>
      <c r="W55" s="16"/>
      <c r="X55" s="16"/>
      <c r="Y55" s="16"/>
      <c r="Z55" s="73"/>
      <c r="AA55" s="90"/>
      <c r="AB55" s="91"/>
      <c r="AC55" s="80">
        <v>772</v>
      </c>
      <c r="AD55" s="16"/>
      <c r="AE55" s="16"/>
      <c r="AF55" s="7"/>
      <c r="AH55" s="206"/>
      <c r="AI55" s="146"/>
      <c r="AJ55" s="240"/>
      <c r="AK55" s="151"/>
      <c r="AL55" s="154"/>
      <c r="AM55" s="153"/>
      <c r="AN55" s="240"/>
      <c r="AO55" s="240"/>
      <c r="AP55" s="146"/>
    </row>
    <row r="56" spans="1:42" ht="18.75" customHeight="1" x14ac:dyDescent="0.15">
      <c r="A56" s="6"/>
      <c r="B56" s="138" t="str">
        <f t="shared" si="0"/>
        <v/>
      </c>
      <c r="C56" s="139">
        <f t="shared" si="1"/>
        <v>9</v>
      </c>
      <c r="D56" s="16"/>
      <c r="E56" s="16"/>
      <c r="F56" s="16"/>
      <c r="G56" s="16"/>
      <c r="H56" s="16"/>
      <c r="I56" s="16"/>
      <c r="J56" s="16"/>
      <c r="K56" s="28"/>
      <c r="L56" s="16"/>
      <c r="M56" s="16"/>
      <c r="N56" s="16"/>
      <c r="O56" s="6"/>
      <c r="P56" s="11"/>
      <c r="Q56" s="7"/>
      <c r="R56" s="17" t="str">
        <f t="shared" si="5"/>
        <v/>
      </c>
      <c r="S56" s="18">
        <f t="shared" si="3"/>
        <v>9</v>
      </c>
      <c r="T56" s="16">
        <v>276</v>
      </c>
      <c r="U56" s="16">
        <v>95346</v>
      </c>
      <c r="V56" s="16">
        <v>16999</v>
      </c>
      <c r="W56" s="16"/>
      <c r="X56" s="16"/>
      <c r="Y56" s="16"/>
      <c r="Z56" s="73"/>
      <c r="AA56" s="90"/>
      <c r="AB56" s="91"/>
      <c r="AC56" s="80">
        <v>831</v>
      </c>
      <c r="AD56" s="16"/>
      <c r="AE56" s="16"/>
      <c r="AF56" s="7"/>
      <c r="AH56" s="206"/>
      <c r="AI56" s="146"/>
      <c r="AJ56" s="240"/>
      <c r="AK56" s="151"/>
      <c r="AL56" s="157"/>
      <c r="AM56" s="158"/>
      <c r="AN56" s="159"/>
      <c r="AO56" s="240"/>
      <c r="AP56" s="146"/>
    </row>
    <row r="57" spans="1:42" ht="18.75" customHeight="1" x14ac:dyDescent="0.15">
      <c r="A57" s="6"/>
      <c r="B57" s="138" t="str">
        <f t="shared" si="0"/>
        <v/>
      </c>
      <c r="C57" s="139">
        <f t="shared" si="1"/>
        <v>10</v>
      </c>
      <c r="D57" s="16"/>
      <c r="E57" s="16"/>
      <c r="F57" s="16"/>
      <c r="G57" s="16"/>
      <c r="H57" s="16"/>
      <c r="I57" s="16"/>
      <c r="J57" s="16"/>
      <c r="K57" s="28"/>
      <c r="L57" s="16"/>
      <c r="M57" s="16"/>
      <c r="N57" s="16"/>
      <c r="O57" s="6"/>
      <c r="P57" s="11"/>
      <c r="Q57" s="7"/>
      <c r="R57" s="17" t="str">
        <f t="shared" si="5"/>
        <v/>
      </c>
      <c r="S57" s="18">
        <f t="shared" si="3"/>
        <v>10</v>
      </c>
      <c r="T57" s="16">
        <v>282</v>
      </c>
      <c r="U57" s="16">
        <v>77971</v>
      </c>
      <c r="V57" s="16">
        <v>16835</v>
      </c>
      <c r="W57" s="16"/>
      <c r="X57" s="16"/>
      <c r="Y57" s="16"/>
      <c r="Z57" s="73"/>
      <c r="AA57" s="90"/>
      <c r="AB57" s="91"/>
      <c r="AC57" s="80">
        <v>854</v>
      </c>
      <c r="AD57" s="16"/>
      <c r="AE57" s="16"/>
      <c r="AF57" s="7"/>
      <c r="AH57" s="206"/>
      <c r="AI57" s="146"/>
      <c r="AJ57" s="240"/>
      <c r="AK57" s="151"/>
      <c r="AL57" s="157"/>
      <c r="AM57" s="158"/>
      <c r="AN57" s="159"/>
      <c r="AO57" s="240"/>
      <c r="AP57" s="146"/>
    </row>
    <row r="58" spans="1:42" ht="18.75" customHeight="1" x14ac:dyDescent="0.15">
      <c r="A58" s="6"/>
      <c r="B58" s="138" t="str">
        <f t="shared" si="0"/>
        <v/>
      </c>
      <c r="C58" s="139">
        <f t="shared" si="1"/>
        <v>11</v>
      </c>
      <c r="D58" s="16"/>
      <c r="E58" s="16"/>
      <c r="F58" s="16"/>
      <c r="G58" s="16"/>
      <c r="H58" s="16"/>
      <c r="I58" s="16"/>
      <c r="J58" s="16"/>
      <c r="K58" s="28"/>
      <c r="L58" s="16"/>
      <c r="M58" s="16"/>
      <c r="N58" s="16"/>
      <c r="O58" s="6"/>
      <c r="P58" s="11"/>
      <c r="Q58" s="7"/>
      <c r="R58" s="17" t="str">
        <f t="shared" si="5"/>
        <v/>
      </c>
      <c r="S58" s="18">
        <f t="shared" si="3"/>
        <v>11</v>
      </c>
      <c r="T58" s="16">
        <v>277</v>
      </c>
      <c r="U58" s="16">
        <v>89739</v>
      </c>
      <c r="V58" s="16">
        <v>20191</v>
      </c>
      <c r="W58" s="16"/>
      <c r="X58" s="16"/>
      <c r="Y58" s="16"/>
      <c r="Z58" s="73"/>
      <c r="AA58" s="90"/>
      <c r="AB58" s="91"/>
      <c r="AC58" s="80">
        <v>909</v>
      </c>
      <c r="AD58" s="16"/>
      <c r="AE58" s="16"/>
      <c r="AF58" s="7"/>
      <c r="AH58" s="206"/>
      <c r="AI58" s="146"/>
      <c r="AJ58" s="240"/>
      <c r="AK58" s="151"/>
      <c r="AL58" s="157"/>
      <c r="AM58" s="158"/>
      <c r="AN58" s="159"/>
      <c r="AO58" s="240"/>
      <c r="AP58" s="146"/>
    </row>
    <row r="59" spans="1:42" ht="18.75" customHeight="1" x14ac:dyDescent="0.15">
      <c r="A59" s="6"/>
      <c r="B59" s="138" t="str">
        <f t="shared" si="0"/>
        <v/>
      </c>
      <c r="C59" s="139">
        <f t="shared" si="1"/>
        <v>12</v>
      </c>
      <c r="D59" s="16"/>
      <c r="E59" s="16"/>
      <c r="F59" s="16"/>
      <c r="G59" s="16"/>
      <c r="H59" s="16"/>
      <c r="I59" s="16"/>
      <c r="J59" s="16"/>
      <c r="K59" s="28"/>
      <c r="L59" s="16"/>
      <c r="M59" s="16"/>
      <c r="N59" s="16"/>
      <c r="O59" s="6"/>
      <c r="P59" s="11"/>
      <c r="Q59" s="7"/>
      <c r="R59" s="17" t="str">
        <f t="shared" si="5"/>
        <v/>
      </c>
      <c r="S59" s="18">
        <f t="shared" si="3"/>
        <v>12</v>
      </c>
      <c r="T59" s="16">
        <v>288</v>
      </c>
      <c r="U59" s="16">
        <v>72523</v>
      </c>
      <c r="V59" s="16">
        <v>17618</v>
      </c>
      <c r="W59" s="16"/>
      <c r="X59" s="16"/>
      <c r="Y59" s="16"/>
      <c r="Z59" s="73"/>
      <c r="AA59" s="90"/>
      <c r="AB59" s="91"/>
      <c r="AC59" s="80">
        <v>786</v>
      </c>
      <c r="AD59" s="16"/>
      <c r="AE59" s="16"/>
      <c r="AF59" s="7"/>
      <c r="AI59" s="146"/>
      <c r="AJ59" s="146"/>
      <c r="AK59" s="146"/>
      <c r="AL59" s="146"/>
      <c r="AM59" s="146"/>
      <c r="AN59" s="146"/>
      <c r="AO59" s="146"/>
      <c r="AP59" s="146"/>
    </row>
    <row r="60" spans="1:42" ht="18.75" customHeight="1" x14ac:dyDescent="0.15">
      <c r="A60" s="6"/>
      <c r="B60" s="138">
        <f>IF($B$27="","",IF(C59&gt;C60,$B$27+3,""))</f>
        <v>2022</v>
      </c>
      <c r="C60" s="139">
        <f t="shared" si="1"/>
        <v>1</v>
      </c>
      <c r="D60" s="16"/>
      <c r="E60" s="16"/>
      <c r="F60" s="16"/>
      <c r="G60" s="16"/>
      <c r="H60" s="16"/>
      <c r="I60" s="16"/>
      <c r="J60" s="16"/>
      <c r="K60" s="28"/>
      <c r="L60" s="16"/>
      <c r="M60" s="16"/>
      <c r="N60" s="16"/>
      <c r="O60" s="6"/>
      <c r="P60" s="11"/>
      <c r="Q60" s="7"/>
      <c r="R60" s="17">
        <f t="shared" si="5"/>
        <v>25</v>
      </c>
      <c r="S60" s="18">
        <f t="shared" si="3"/>
        <v>1</v>
      </c>
      <c r="T60" s="16">
        <v>282</v>
      </c>
      <c r="U60" s="16">
        <v>86675</v>
      </c>
      <c r="V60" s="16">
        <v>17188</v>
      </c>
      <c r="W60" s="16"/>
      <c r="X60" s="16"/>
      <c r="Y60" s="16"/>
      <c r="Z60" s="73"/>
      <c r="AA60" s="90"/>
      <c r="AB60" s="91"/>
      <c r="AC60" s="80">
        <v>674</v>
      </c>
      <c r="AD60" s="16"/>
      <c r="AE60" s="16"/>
      <c r="AF60" s="7"/>
      <c r="AI60" s="146"/>
      <c r="AJ60" s="146"/>
      <c r="AK60" s="146"/>
      <c r="AL60" s="146"/>
      <c r="AM60" s="146"/>
      <c r="AN60" s="146"/>
      <c r="AO60" s="146"/>
      <c r="AP60" s="146"/>
    </row>
    <row r="61" spans="1:42" ht="18.75" customHeight="1" x14ac:dyDescent="0.15">
      <c r="A61" s="6"/>
      <c r="B61" s="138" t="str">
        <f t="shared" si="0"/>
        <v/>
      </c>
      <c r="C61" s="139">
        <f t="shared" si="1"/>
        <v>2</v>
      </c>
      <c r="D61" s="16"/>
      <c r="E61" s="16"/>
      <c r="F61" s="16"/>
      <c r="G61" s="16"/>
      <c r="H61" s="16"/>
      <c r="I61" s="16"/>
      <c r="J61" s="16"/>
      <c r="K61" s="28"/>
      <c r="L61" s="16"/>
      <c r="M61" s="16"/>
      <c r="N61" s="16"/>
      <c r="O61" s="6"/>
      <c r="P61" s="11"/>
      <c r="Q61" s="7"/>
      <c r="R61" s="17" t="str">
        <f t="shared" si="5"/>
        <v/>
      </c>
      <c r="S61" s="18">
        <f t="shared" si="3"/>
        <v>2</v>
      </c>
      <c r="T61" s="16">
        <v>270</v>
      </c>
      <c r="U61" s="16">
        <v>88143</v>
      </c>
      <c r="V61" s="16">
        <v>14735</v>
      </c>
      <c r="W61" s="16"/>
      <c r="X61" s="16"/>
      <c r="Y61" s="16"/>
      <c r="Z61" s="73"/>
      <c r="AA61" s="90"/>
      <c r="AB61" s="91"/>
      <c r="AC61" s="80">
        <v>654</v>
      </c>
      <c r="AD61" s="16"/>
      <c r="AE61" s="16"/>
      <c r="AF61" s="7"/>
      <c r="AI61" s="146"/>
      <c r="AJ61" s="240">
        <v>32</v>
      </c>
      <c r="AK61" s="155" t="s">
        <v>148</v>
      </c>
      <c r="AL61" s="154">
        <v>0</v>
      </c>
      <c r="AM61" s="153" t="s">
        <v>135</v>
      </c>
      <c r="AN61" s="240" t="s">
        <v>212</v>
      </c>
      <c r="AO61" s="240">
        <v>1000</v>
      </c>
      <c r="AP61" s="146"/>
    </row>
    <row r="62" spans="1:42" ht="18.75" customHeight="1" x14ac:dyDescent="0.15">
      <c r="A62" s="6"/>
      <c r="B62" s="138" t="str">
        <f t="shared" si="0"/>
        <v/>
      </c>
      <c r="C62" s="139">
        <f t="shared" si="1"/>
        <v>3</v>
      </c>
      <c r="D62" s="19"/>
      <c r="E62" s="19"/>
      <c r="F62" s="19"/>
      <c r="G62" s="19"/>
      <c r="H62" s="19"/>
      <c r="I62" s="19"/>
      <c r="J62" s="19"/>
      <c r="K62" s="28"/>
      <c r="L62" s="19"/>
      <c r="M62" s="19"/>
      <c r="N62" s="19"/>
      <c r="O62" s="6"/>
      <c r="P62" s="11"/>
      <c r="Q62" s="7"/>
      <c r="R62" s="17" t="str">
        <f t="shared" si="5"/>
        <v/>
      </c>
      <c r="S62" s="18">
        <f t="shared" si="3"/>
        <v>3</v>
      </c>
      <c r="T62" s="19">
        <v>274</v>
      </c>
      <c r="U62" s="19">
        <v>84706</v>
      </c>
      <c r="V62" s="19">
        <v>15819</v>
      </c>
      <c r="W62" s="19"/>
      <c r="X62" s="19"/>
      <c r="Y62" s="19"/>
      <c r="Z62" s="74"/>
      <c r="AA62" s="90"/>
      <c r="AB62" s="91"/>
      <c r="AC62" s="81">
        <v>697</v>
      </c>
      <c r="AD62" s="19"/>
      <c r="AE62" s="19"/>
      <c r="AF62" s="7"/>
      <c r="AI62" s="146"/>
      <c r="AJ62" s="240">
        <v>33</v>
      </c>
      <c r="AK62" s="151" t="s">
        <v>149</v>
      </c>
      <c r="AL62" s="154">
        <v>50.8</v>
      </c>
      <c r="AM62" s="153" t="s">
        <v>222</v>
      </c>
      <c r="AN62" s="240" t="s">
        <v>207</v>
      </c>
      <c r="AO62" s="240">
        <v>1000</v>
      </c>
      <c r="AP62" s="146"/>
    </row>
    <row r="63" spans="1:42" ht="18.75" customHeight="1" x14ac:dyDescent="0.15">
      <c r="A63" s="6"/>
      <c r="B63" s="406" t="s">
        <v>26</v>
      </c>
      <c r="C63" s="433"/>
      <c r="D63" s="140" t="s">
        <v>223</v>
      </c>
      <c r="E63" s="141" t="str">
        <f>IF(SUM(E27:E62)=0,"",SUM(E27:E62))</f>
        <v/>
      </c>
      <c r="F63" s="141" t="str">
        <f t="shared" ref="F63:J63" si="6">IF(SUM(F27:F62)=0,"",SUM(F27:F62))</f>
        <v/>
      </c>
      <c r="G63" s="141" t="str">
        <f t="shared" si="6"/>
        <v/>
      </c>
      <c r="H63" s="141" t="str">
        <f t="shared" si="6"/>
        <v/>
      </c>
      <c r="I63" s="141" t="str">
        <f t="shared" si="6"/>
        <v/>
      </c>
      <c r="J63" s="141" t="str">
        <f t="shared" si="6"/>
        <v/>
      </c>
      <c r="K63" s="29"/>
      <c r="L63" s="141" t="str">
        <f t="shared" ref="L63:N63" si="7">IF(SUM(L27:L62)=0,"",SUM(L27:L62))</f>
        <v/>
      </c>
      <c r="M63" s="141" t="str">
        <f t="shared" si="7"/>
        <v/>
      </c>
      <c r="N63" s="141" t="str">
        <f t="shared" si="7"/>
        <v/>
      </c>
      <c r="O63" s="6"/>
      <c r="P63" s="11"/>
      <c r="Q63" s="7"/>
      <c r="R63" s="470" t="s">
        <v>26</v>
      </c>
      <c r="S63" s="471"/>
      <c r="T63" s="12" t="s">
        <v>224</v>
      </c>
      <c r="U63" s="20">
        <f t="shared" ref="U63:AE63" si="8">IF(SUM(U27:U38)=0,"",SUM(U27:U38))</f>
        <v>1045799</v>
      </c>
      <c r="V63" s="20">
        <f t="shared" si="8"/>
        <v>198913</v>
      </c>
      <c r="W63" s="20" t="str">
        <f t="shared" si="8"/>
        <v/>
      </c>
      <c r="X63" s="20" t="str">
        <f t="shared" si="8"/>
        <v/>
      </c>
      <c r="Y63" s="20" t="str">
        <f t="shared" si="8"/>
        <v/>
      </c>
      <c r="Z63" s="75" t="str">
        <f t="shared" si="8"/>
        <v/>
      </c>
      <c r="AA63" s="92" t="str">
        <f t="shared" si="8"/>
        <v/>
      </c>
      <c r="AB63" s="93" t="str">
        <f t="shared" si="8"/>
        <v/>
      </c>
      <c r="AC63" s="82">
        <f t="shared" si="8"/>
        <v>9607</v>
      </c>
      <c r="AD63" s="20" t="str">
        <f t="shared" si="8"/>
        <v/>
      </c>
      <c r="AE63" s="20" t="str">
        <f t="shared" si="8"/>
        <v/>
      </c>
      <c r="AF63" s="7"/>
      <c r="AI63" s="146"/>
      <c r="AJ63" s="240">
        <v>34</v>
      </c>
      <c r="AK63" s="151" t="s">
        <v>21</v>
      </c>
      <c r="AL63" s="160">
        <v>9.9700000000000006</v>
      </c>
      <c r="AM63" s="153" t="s">
        <v>150</v>
      </c>
      <c r="AN63" s="161" t="s">
        <v>225</v>
      </c>
      <c r="AO63" s="240">
        <v>1000</v>
      </c>
      <c r="AP63" s="146"/>
    </row>
    <row r="64" spans="1:42" ht="18.75" customHeight="1" thickBot="1" x14ac:dyDescent="0.2">
      <c r="A64" s="6"/>
      <c r="B64" s="197"/>
      <c r="C64" s="448" t="s">
        <v>226</v>
      </c>
      <c r="D64" s="449"/>
      <c r="E64" s="198" t="str">
        <f>IF(E63="","",ROUND(E63*0.00997*0.0258,0))</f>
        <v/>
      </c>
      <c r="F64" s="199" t="str">
        <f>IF(F63="","",ROUND(F63*VLOOKUP(F24,燃料名2,2,FALSE)/VLOOKUP(F24,燃料名2,5,FALSE)*0.0258,0))</f>
        <v/>
      </c>
      <c r="G64" s="198" t="str">
        <f>IF(G63="","",ROUND(G63*VLOOKUP(G24,燃料名2,2,FALSE)/VLOOKUP(G24,燃料名2,5,FALSE)*0.0258,0))</f>
        <v/>
      </c>
      <c r="H64" s="198" t="str">
        <f>IF(H63="","",ROUND(H63*VLOOKUP(H24,燃料名2,2,FALSE)/VLOOKUP(H24,燃料名2,5,FALSE)*0.0258,0))</f>
        <v/>
      </c>
      <c r="I64" s="198" t="str">
        <f>IF(I63="","",ROUND(I63*VLOOKUP(I24,燃料名2,2,FALSE)/VLOOKUP(I24,燃料名2,5,FALSE)*0.0258,0))</f>
        <v/>
      </c>
      <c r="J64" s="200" t="str">
        <f>IF(J63="","",IF(J26="m3",ROUND(J63*(1/0.458)*0.0508*0.0258,0),IF(J26="kg",ROUND(J63*0.0508*0.0258,0),"")))</f>
        <v/>
      </c>
      <c r="K64" s="166">
        <f>SUM(E64:J64)</f>
        <v>0</v>
      </c>
      <c r="L64" s="6"/>
      <c r="M64" s="6"/>
      <c r="N64" s="6"/>
      <c r="O64" s="6"/>
      <c r="P64" s="11"/>
      <c r="Q64" s="7"/>
      <c r="R64" s="7"/>
      <c r="S64" s="7"/>
      <c r="T64" s="7"/>
      <c r="U64" s="7"/>
      <c r="V64" s="7"/>
      <c r="W64" s="7"/>
      <c r="X64" s="7"/>
      <c r="Y64" s="7"/>
      <c r="Z64" s="7"/>
      <c r="AA64" s="94"/>
      <c r="AB64" s="95"/>
      <c r="AC64" s="7"/>
      <c r="AD64" s="7"/>
      <c r="AE64" s="7"/>
      <c r="AF64" s="7"/>
      <c r="AI64" s="146"/>
      <c r="AJ64" s="146"/>
      <c r="AK64" s="146"/>
      <c r="AL64" s="146"/>
      <c r="AM64" s="146"/>
      <c r="AN64" s="146"/>
      <c r="AO64" s="146"/>
      <c r="AP64" s="146"/>
    </row>
    <row r="65" spans="1:42" ht="18.75" customHeight="1" thickTop="1" x14ac:dyDescent="0.15">
      <c r="A65" s="6"/>
      <c r="B65" s="456" t="s">
        <v>300</v>
      </c>
      <c r="C65" s="457"/>
      <c r="D65" s="458"/>
      <c r="E65" s="196"/>
      <c r="F65" s="196"/>
      <c r="G65" s="196"/>
      <c r="H65" s="196"/>
      <c r="I65" s="196"/>
      <c r="J65" s="196"/>
      <c r="K65" s="28"/>
      <c r="L65" s="21"/>
      <c r="M65" s="21"/>
      <c r="N65" s="21"/>
      <c r="O65" s="6"/>
      <c r="P65" s="11"/>
      <c r="Q65" s="7"/>
      <c r="R65" s="7"/>
      <c r="S65" s="7"/>
      <c r="T65" s="7"/>
      <c r="U65" s="7"/>
      <c r="V65" s="7"/>
      <c r="W65" s="7"/>
      <c r="X65" s="7"/>
      <c r="Y65" s="7"/>
      <c r="Z65" s="7"/>
      <c r="AA65" s="94"/>
      <c r="AB65" s="95"/>
      <c r="AC65" s="7"/>
      <c r="AD65" s="7"/>
      <c r="AE65" s="7"/>
      <c r="AF65" s="7"/>
      <c r="AI65" s="146"/>
      <c r="AJ65" s="146"/>
      <c r="AK65" s="146"/>
      <c r="AL65" s="146"/>
      <c r="AM65" s="146"/>
      <c r="AN65" s="146"/>
      <c r="AO65" s="146"/>
      <c r="AP65" s="146"/>
    </row>
    <row r="66" spans="1:42" ht="18.75" customHeight="1" x14ac:dyDescent="0.15">
      <c r="A66" s="6"/>
      <c r="B66" s="462" t="s">
        <v>165</v>
      </c>
      <c r="C66" s="463"/>
      <c r="D66" s="464"/>
      <c r="E66" s="142" t="str">
        <f>IF(SUM(E27:E38)=0,"",E65/SUM(E27:E38)*1000)</f>
        <v/>
      </c>
      <c r="F66" s="142" t="str">
        <f>IF(SUM(F27:F38)=0,"",F65/SUM(F27:F38)*1000)</f>
        <v/>
      </c>
      <c r="G66" s="142" t="str">
        <f>IF(SUM(G27:G38)=0,"",G65/SUM(G27:G38)*1000)</f>
        <v/>
      </c>
      <c r="H66" s="142" t="str">
        <f>IF(SUM(H27:H38)=0,"",H65/SUM(H27:H38)*1000)</f>
        <v/>
      </c>
      <c r="I66" s="142" t="str">
        <f>IF(SUM(I27:I38)=0,"",I65/SUM(I27:I38)*1000)</f>
        <v/>
      </c>
      <c r="J66" s="142" t="str">
        <f t="shared" ref="J66" si="9">IF(SUM(J23:J58)=0,"",J65/SUM(J23:J58)*1000)</f>
        <v/>
      </c>
      <c r="K66" s="30"/>
      <c r="L66" s="142" t="str">
        <f>IF(SUM(L27:L38)=0,"",L65/SUM(L27:L38)*1000)</f>
        <v/>
      </c>
      <c r="M66" s="142" t="str">
        <f>IF(SUM(M27:M38)=0,"",M65/SUM(M27:M38)*1000)</f>
        <v/>
      </c>
      <c r="N66" s="142" t="str">
        <f>IF(SUM(N27:N38)=0,"",N65/SUM(N27:N38)*1000)</f>
        <v/>
      </c>
      <c r="O66" s="6"/>
      <c r="P66" s="11"/>
      <c r="Q66" s="7"/>
      <c r="R66" s="7"/>
      <c r="S66" s="7"/>
      <c r="T66" s="7"/>
      <c r="U66" s="7"/>
      <c r="V66" s="7"/>
      <c r="W66" s="7"/>
      <c r="X66" s="7"/>
      <c r="Y66" s="7"/>
      <c r="Z66" s="7"/>
      <c r="AA66" s="94"/>
      <c r="AB66" s="95"/>
      <c r="AC66" s="7"/>
      <c r="AD66" s="7"/>
      <c r="AE66" s="7"/>
      <c r="AF66" s="7"/>
      <c r="AI66" s="146"/>
      <c r="AJ66" s="146"/>
      <c r="AK66" s="146"/>
      <c r="AL66" s="146"/>
      <c r="AM66" s="146"/>
      <c r="AN66" s="146"/>
      <c r="AO66" s="146"/>
      <c r="AP66" s="146"/>
    </row>
    <row r="67" spans="1:42" ht="18.75" customHeight="1" x14ac:dyDescent="0.15">
      <c r="A67" s="6"/>
      <c r="B67" s="456" t="s">
        <v>301</v>
      </c>
      <c r="C67" s="457"/>
      <c r="D67" s="458"/>
      <c r="E67" s="196"/>
      <c r="F67" s="196"/>
      <c r="G67" s="196"/>
      <c r="H67" s="196"/>
      <c r="I67" s="196"/>
      <c r="J67" s="196"/>
      <c r="K67" s="28"/>
      <c r="L67" s="21"/>
      <c r="M67" s="21"/>
      <c r="N67" s="21"/>
      <c r="O67" s="6"/>
      <c r="P67" s="11"/>
      <c r="Q67" s="7"/>
      <c r="R67" s="7"/>
      <c r="S67" s="7"/>
      <c r="T67" s="7"/>
      <c r="U67" s="7"/>
      <c r="V67" s="7"/>
      <c r="W67" s="7"/>
      <c r="X67" s="7"/>
      <c r="Y67" s="7"/>
      <c r="Z67" s="7"/>
      <c r="AA67" s="94"/>
      <c r="AB67" s="95"/>
      <c r="AC67" s="7"/>
      <c r="AD67" s="7"/>
      <c r="AE67" s="7"/>
      <c r="AF67" s="7"/>
      <c r="AI67" s="146"/>
      <c r="AJ67" s="146"/>
      <c r="AK67" s="146"/>
      <c r="AL67" s="146"/>
      <c r="AM67" s="146"/>
      <c r="AN67" s="146"/>
      <c r="AO67" s="146"/>
      <c r="AP67" s="146"/>
    </row>
    <row r="68" spans="1:42" ht="18.75" customHeight="1" x14ac:dyDescent="0.15">
      <c r="A68" s="6"/>
      <c r="B68" s="462" t="s">
        <v>165</v>
      </c>
      <c r="C68" s="463"/>
      <c r="D68" s="464"/>
      <c r="E68" s="142" t="str">
        <f>IF(SUM(E39:E50)=0,"",E67/SUM(E39:E50)*1000)</f>
        <v/>
      </c>
      <c r="F68" s="142" t="str">
        <f t="shared" ref="F68:J68" si="10">IF(SUM(F39:F50)=0,"",F67/SUM(F39:F50)*1000)</f>
        <v/>
      </c>
      <c r="G68" s="142" t="str">
        <f t="shared" si="10"/>
        <v/>
      </c>
      <c r="H68" s="142" t="str">
        <f t="shared" si="10"/>
        <v/>
      </c>
      <c r="I68" s="142" t="str">
        <f t="shared" si="10"/>
        <v/>
      </c>
      <c r="J68" s="142" t="str">
        <f t="shared" si="10"/>
        <v/>
      </c>
      <c r="K68" s="30"/>
      <c r="L68" s="142" t="str">
        <f t="shared" ref="L68:N68" si="11">IF(SUM(L39:L50)=0,"",L67/SUM(L39:L50)*1000)</f>
        <v/>
      </c>
      <c r="M68" s="142" t="str">
        <f t="shared" si="11"/>
        <v/>
      </c>
      <c r="N68" s="142" t="str">
        <f t="shared" si="11"/>
        <v/>
      </c>
      <c r="O68" s="6"/>
      <c r="P68" s="11"/>
      <c r="Q68" s="7"/>
      <c r="R68" s="7"/>
      <c r="S68" s="7"/>
      <c r="T68" s="7"/>
      <c r="U68" s="7"/>
      <c r="V68" s="7"/>
      <c r="W68" s="7"/>
      <c r="X68" s="7"/>
      <c r="Y68" s="7"/>
      <c r="Z68" s="7"/>
      <c r="AA68" s="94"/>
      <c r="AB68" s="95"/>
      <c r="AC68" s="7"/>
      <c r="AD68" s="7"/>
      <c r="AE68" s="7"/>
      <c r="AF68" s="7"/>
      <c r="AI68" s="146"/>
      <c r="AJ68" s="146"/>
      <c r="AK68" s="146"/>
      <c r="AL68" s="146"/>
      <c r="AM68" s="146"/>
      <c r="AN68" s="146"/>
      <c r="AO68" s="146"/>
      <c r="AP68" s="146"/>
    </row>
    <row r="69" spans="1:42" ht="18.75" customHeight="1" x14ac:dyDescent="0.15">
      <c r="A69" s="6"/>
      <c r="B69" s="456" t="s">
        <v>302</v>
      </c>
      <c r="C69" s="457"/>
      <c r="D69" s="458"/>
      <c r="E69" s="196"/>
      <c r="F69" s="196"/>
      <c r="G69" s="196"/>
      <c r="H69" s="196"/>
      <c r="I69" s="196"/>
      <c r="J69" s="196"/>
      <c r="K69" s="28"/>
      <c r="L69" s="21"/>
      <c r="M69" s="21"/>
      <c r="N69" s="21"/>
      <c r="O69" s="6"/>
      <c r="P69" s="11"/>
      <c r="Q69" s="7"/>
      <c r="R69" s="459" t="s">
        <v>27</v>
      </c>
      <c r="S69" s="460"/>
      <c r="T69" s="461"/>
      <c r="U69" s="21">
        <v>19556</v>
      </c>
      <c r="V69" s="21">
        <v>15960</v>
      </c>
      <c r="W69" s="21"/>
      <c r="X69" s="21"/>
      <c r="Y69" s="21"/>
      <c r="Z69" s="76"/>
      <c r="AA69" s="90"/>
      <c r="AB69" s="91"/>
      <c r="AC69" s="83">
        <v>3200</v>
      </c>
      <c r="AD69" s="21"/>
      <c r="AE69" s="21"/>
      <c r="AF69" s="7"/>
      <c r="AJ69" s="146" t="s">
        <v>227</v>
      </c>
      <c r="AK69" s="146"/>
    </row>
    <row r="70" spans="1:42" ht="18.75" customHeight="1" x14ac:dyDescent="0.15">
      <c r="A70" s="6"/>
      <c r="B70" s="462" t="s">
        <v>165</v>
      </c>
      <c r="C70" s="463"/>
      <c r="D70" s="464"/>
      <c r="E70" s="142" t="str">
        <f>IF(SUM(E51:E62)=0,"",E69/SUM(E51:E62)*1000)</f>
        <v/>
      </c>
      <c r="F70" s="142" t="str">
        <f t="shared" ref="F70:J70" si="12">IF(SUM(F51:F62)=0,"",F69/SUM(F51:F62)*1000)</f>
        <v/>
      </c>
      <c r="G70" s="142" t="str">
        <f t="shared" si="12"/>
        <v/>
      </c>
      <c r="H70" s="142" t="str">
        <f t="shared" si="12"/>
        <v/>
      </c>
      <c r="I70" s="142" t="str">
        <f t="shared" si="12"/>
        <v/>
      </c>
      <c r="J70" s="142" t="str">
        <f t="shared" si="12"/>
        <v/>
      </c>
      <c r="K70" s="30"/>
      <c r="L70" s="142" t="str">
        <f t="shared" ref="L70:N70" si="13">IF(SUM(L51:L62)=0,"",L69/SUM(L51:L62)*1000)</f>
        <v/>
      </c>
      <c r="M70" s="142" t="str">
        <f t="shared" si="13"/>
        <v/>
      </c>
      <c r="N70" s="142" t="str">
        <f t="shared" si="13"/>
        <v/>
      </c>
      <c r="O70" s="6"/>
      <c r="P70" s="11"/>
      <c r="Q70" s="7"/>
      <c r="R70" s="459" t="s">
        <v>28</v>
      </c>
      <c r="S70" s="460"/>
      <c r="T70" s="461"/>
      <c r="U70" s="22">
        <f t="shared" ref="U70:AE70" si="14">IF(SUM(U27:U38)=0,"",U69/SUM(U27:U38)*1000)</f>
        <v>18.699578025987787</v>
      </c>
      <c r="V70" s="22">
        <f t="shared" si="14"/>
        <v>80.236083111712148</v>
      </c>
      <c r="W70" s="22" t="str">
        <f t="shared" si="14"/>
        <v/>
      </c>
      <c r="X70" s="22" t="str">
        <f t="shared" si="14"/>
        <v/>
      </c>
      <c r="Y70" s="22" t="str">
        <f t="shared" si="14"/>
        <v/>
      </c>
      <c r="Z70" s="77" t="str">
        <f t="shared" si="14"/>
        <v/>
      </c>
      <c r="AA70" s="96" t="str">
        <f t="shared" si="14"/>
        <v/>
      </c>
      <c r="AB70" s="97" t="str">
        <f t="shared" si="14"/>
        <v/>
      </c>
      <c r="AC70" s="84">
        <f t="shared" si="14"/>
        <v>333.09045487665247</v>
      </c>
      <c r="AD70" s="22" t="str">
        <f t="shared" si="14"/>
        <v/>
      </c>
      <c r="AE70" s="22" t="str">
        <f t="shared" si="14"/>
        <v/>
      </c>
      <c r="AF70" s="7"/>
      <c r="AJ70" s="472" t="s">
        <v>228</v>
      </c>
      <c r="AK70" s="165" t="s">
        <v>229</v>
      </c>
    </row>
    <row r="71" spans="1:42" ht="15.95" customHeight="1" x14ac:dyDescent="0.15">
      <c r="A71" s="6"/>
      <c r="B71" s="6"/>
      <c r="C71" s="6" t="s">
        <v>183</v>
      </c>
      <c r="D71" s="6"/>
      <c r="E71" s="6"/>
      <c r="F71" s="6"/>
      <c r="G71" s="6"/>
      <c r="H71" s="6"/>
      <c r="I71" s="6"/>
      <c r="J71" s="6"/>
      <c r="K71" s="31"/>
      <c r="L71" s="6"/>
      <c r="M71" s="6"/>
      <c r="N71" s="6"/>
      <c r="O71" s="6"/>
      <c r="P71" s="11"/>
      <c r="Q71" s="7"/>
      <c r="R71" s="7"/>
      <c r="S71" s="99" t="s">
        <v>230</v>
      </c>
      <c r="T71" s="7"/>
      <c r="U71" s="7"/>
      <c r="V71" s="7"/>
      <c r="W71" s="7"/>
      <c r="X71" s="7"/>
      <c r="Y71" s="7"/>
      <c r="Z71" s="7"/>
      <c r="AA71" s="7"/>
      <c r="AB71" s="7"/>
      <c r="AC71" s="7"/>
      <c r="AD71" s="7"/>
      <c r="AE71" s="7"/>
      <c r="AF71" s="7"/>
      <c r="AJ71" s="472"/>
      <c r="AK71" s="165" t="s">
        <v>134</v>
      </c>
    </row>
    <row r="72" spans="1:42" ht="15.95" customHeight="1" x14ac:dyDescent="0.15">
      <c r="A72" s="6"/>
      <c r="B72" s="6"/>
      <c r="C72" s="104" t="s">
        <v>231</v>
      </c>
      <c r="D72" s="6"/>
      <c r="E72" s="6"/>
      <c r="F72" s="6"/>
      <c r="G72" s="6"/>
      <c r="H72" s="6"/>
      <c r="I72" s="6"/>
      <c r="J72" s="6"/>
      <c r="K72" s="6"/>
      <c r="L72" s="6"/>
      <c r="M72" s="6"/>
      <c r="N72" s="6"/>
      <c r="O72" s="6"/>
      <c r="P72" s="11"/>
      <c r="Q72" s="7"/>
      <c r="R72" s="7"/>
      <c r="S72" s="99" t="s">
        <v>232</v>
      </c>
      <c r="T72" s="7"/>
      <c r="U72" s="7"/>
      <c r="V72" s="7"/>
      <c r="W72" s="7"/>
      <c r="X72" s="7"/>
      <c r="Y72" s="7"/>
      <c r="Z72" s="7"/>
      <c r="AA72" s="7"/>
      <c r="AB72" s="7"/>
      <c r="AC72" s="7"/>
      <c r="AD72" s="7"/>
      <c r="AE72" s="7"/>
      <c r="AF72" s="7"/>
    </row>
    <row r="73" spans="1:42" ht="15.95" customHeight="1" x14ac:dyDescent="0.15">
      <c r="A73" s="6"/>
      <c r="B73" s="6"/>
      <c r="C73" s="6" t="s">
        <v>175</v>
      </c>
      <c r="D73" s="6"/>
      <c r="E73" s="6"/>
      <c r="F73" s="6"/>
      <c r="G73" s="6"/>
      <c r="H73" s="6"/>
      <c r="I73" s="6"/>
      <c r="J73" s="6"/>
      <c r="K73" s="6"/>
      <c r="L73" s="6"/>
      <c r="M73" s="6"/>
      <c r="N73" s="6"/>
      <c r="O73" s="6"/>
      <c r="P73" s="11"/>
      <c r="Q73" s="7"/>
      <c r="R73" s="7"/>
      <c r="S73" s="99" t="s">
        <v>83</v>
      </c>
      <c r="T73" s="7"/>
      <c r="U73" s="7"/>
      <c r="V73" s="7"/>
      <c r="W73" s="7"/>
      <c r="X73" s="7"/>
      <c r="Y73" s="7"/>
      <c r="Z73" s="7"/>
      <c r="AA73" s="7"/>
      <c r="AB73" s="7"/>
      <c r="AC73" s="7"/>
      <c r="AD73" s="7"/>
      <c r="AE73" s="7"/>
      <c r="AF73" s="7"/>
    </row>
    <row r="74" spans="1:42" ht="15.95" customHeight="1" x14ac:dyDescent="0.15">
      <c r="A74" s="6"/>
      <c r="B74" s="6"/>
      <c r="C74" s="6" t="s">
        <v>176</v>
      </c>
      <c r="D74" s="6"/>
      <c r="E74" s="6"/>
      <c r="F74" s="6"/>
      <c r="G74" s="6"/>
      <c r="H74" s="6"/>
      <c r="I74" s="6"/>
      <c r="J74" s="6"/>
      <c r="K74" s="6"/>
      <c r="L74" s="6"/>
      <c r="M74" s="6"/>
      <c r="N74" s="6"/>
      <c r="O74" s="6"/>
      <c r="P74" s="11"/>
      <c r="Q74" s="7"/>
      <c r="R74" s="7"/>
      <c r="S74" s="99" t="s">
        <v>84</v>
      </c>
      <c r="T74" s="7"/>
      <c r="U74" s="7"/>
      <c r="V74" s="7"/>
      <c r="W74" s="7"/>
      <c r="X74" s="7"/>
      <c r="Y74" s="7"/>
      <c r="Z74" s="7"/>
      <c r="AA74" s="7"/>
      <c r="AB74" s="7"/>
      <c r="AC74" s="7"/>
      <c r="AD74" s="7"/>
      <c r="AE74" s="7"/>
      <c r="AF74" s="7"/>
    </row>
    <row r="75" spans="1:42" ht="15.95" customHeight="1" x14ac:dyDescent="0.15">
      <c r="A75" s="6"/>
      <c r="B75" s="6"/>
      <c r="C75" s="6" t="s">
        <v>177</v>
      </c>
      <c r="D75" s="6"/>
      <c r="E75" s="6"/>
      <c r="F75" s="6"/>
      <c r="G75" s="6"/>
      <c r="H75" s="6"/>
      <c r="I75" s="6"/>
      <c r="J75" s="6"/>
      <c r="K75" s="6"/>
      <c r="L75" s="6"/>
      <c r="M75" s="6"/>
      <c r="N75" s="6"/>
      <c r="O75" s="6"/>
      <c r="P75" s="11"/>
      <c r="Q75" s="7"/>
      <c r="R75" s="7"/>
      <c r="S75" s="99"/>
      <c r="T75" s="7"/>
      <c r="U75" s="7"/>
      <c r="V75" s="7"/>
      <c r="W75" s="7"/>
      <c r="X75" s="7"/>
      <c r="Y75" s="7"/>
      <c r="Z75" s="7"/>
      <c r="AA75" s="7"/>
      <c r="AB75" s="7"/>
      <c r="AC75" s="7"/>
      <c r="AD75" s="7"/>
      <c r="AE75" s="7"/>
      <c r="AF75" s="7"/>
    </row>
    <row r="76" spans="1:42" ht="12" x14ac:dyDescent="0.15">
      <c r="A76" s="6"/>
      <c r="B76" s="6"/>
      <c r="C76" s="6" t="s">
        <v>178</v>
      </c>
      <c r="D76" s="6"/>
      <c r="E76" s="6"/>
      <c r="F76" s="6"/>
      <c r="G76" s="6"/>
      <c r="H76" s="6"/>
      <c r="I76" s="6"/>
      <c r="J76" s="6"/>
      <c r="K76" s="6"/>
      <c r="L76" s="6"/>
      <c r="M76" s="6"/>
      <c r="N76" s="6"/>
      <c r="O76" s="6"/>
      <c r="P76" s="11"/>
      <c r="Q76" s="7"/>
      <c r="R76" s="7"/>
      <c r="S76" s="99"/>
      <c r="T76" s="7"/>
      <c r="U76" s="7"/>
      <c r="V76" s="7"/>
      <c r="W76" s="7"/>
      <c r="X76" s="7"/>
      <c r="Y76" s="7"/>
      <c r="Z76" s="7"/>
      <c r="AA76" s="7"/>
      <c r="AB76" s="7"/>
      <c r="AC76" s="7"/>
      <c r="AD76" s="7"/>
      <c r="AE76" s="7"/>
      <c r="AF76" s="7"/>
    </row>
    <row r="77" spans="1:42" ht="12" x14ac:dyDescent="0.15">
      <c r="A77" s="6"/>
      <c r="B77" s="6"/>
      <c r="C77" s="6"/>
      <c r="D77" s="6"/>
      <c r="E77" s="6"/>
      <c r="F77" s="6"/>
      <c r="G77" s="6"/>
      <c r="H77" s="6"/>
      <c r="I77" s="6"/>
      <c r="J77" s="6"/>
      <c r="K77" s="6"/>
      <c r="L77" s="6"/>
      <c r="M77" s="6"/>
      <c r="N77" s="6"/>
      <c r="O77" s="6"/>
      <c r="P77" s="11"/>
      <c r="Q77" s="7"/>
      <c r="R77" s="7"/>
      <c r="S77" s="99"/>
      <c r="T77" s="7"/>
      <c r="U77" s="7"/>
      <c r="V77" s="7"/>
      <c r="W77" s="7"/>
      <c r="X77" s="7"/>
      <c r="Y77" s="7"/>
      <c r="Z77" s="7"/>
      <c r="AA77" s="7"/>
      <c r="AB77" s="7"/>
      <c r="AC77" s="7"/>
      <c r="AD77" s="7"/>
      <c r="AE77" s="7"/>
      <c r="AF77" s="7"/>
    </row>
    <row r="78" spans="1:42" ht="12" x14ac:dyDescent="0.15">
      <c r="A78" s="6"/>
      <c r="B78" s="6"/>
      <c r="C78" s="6"/>
      <c r="D78" s="6"/>
      <c r="E78" s="6"/>
      <c r="F78" s="6"/>
      <c r="G78" s="6"/>
      <c r="H78" s="6"/>
      <c r="I78" s="6"/>
      <c r="J78" s="6"/>
      <c r="K78" s="6"/>
      <c r="L78" s="6"/>
      <c r="M78" s="6"/>
      <c r="N78" s="6"/>
      <c r="O78" s="6"/>
      <c r="P78" s="11"/>
      <c r="Q78" s="7"/>
      <c r="R78" s="7"/>
      <c r="S78" s="99"/>
      <c r="T78" s="7"/>
      <c r="U78" s="7"/>
      <c r="V78" s="7"/>
      <c r="W78" s="7"/>
      <c r="X78" s="7"/>
      <c r="Y78" s="7"/>
      <c r="Z78" s="7"/>
      <c r="AA78" s="7"/>
      <c r="AB78" s="7"/>
      <c r="AC78" s="7"/>
      <c r="AD78" s="7"/>
      <c r="AE78" s="7"/>
      <c r="AF78" s="7"/>
    </row>
    <row r="79" spans="1:42" ht="20.100000000000001" customHeight="1" x14ac:dyDescent="0.15">
      <c r="A79" s="208"/>
      <c r="B79" s="208"/>
      <c r="C79" s="208"/>
      <c r="D79" s="208"/>
      <c r="E79" s="208"/>
      <c r="F79" s="208"/>
      <c r="G79" s="378" t="s">
        <v>233</v>
      </c>
      <c r="H79" s="378"/>
      <c r="I79" s="378"/>
      <c r="J79" s="378"/>
      <c r="K79" s="208"/>
      <c r="L79" s="208"/>
      <c r="M79" s="208"/>
      <c r="N79" s="208"/>
      <c r="O79" s="208"/>
      <c r="P79" s="11"/>
      <c r="Q79" s="7"/>
      <c r="R79" s="7"/>
      <c r="S79" s="99" t="s">
        <v>85</v>
      </c>
      <c r="T79" s="7"/>
      <c r="U79" s="7"/>
      <c r="V79" s="7"/>
      <c r="W79" s="7"/>
      <c r="X79" s="7"/>
      <c r="Y79" s="7"/>
      <c r="Z79" s="7"/>
      <c r="AA79" s="7"/>
      <c r="AB79" s="7"/>
      <c r="AC79" s="7"/>
      <c r="AD79" s="7"/>
      <c r="AE79" s="7"/>
      <c r="AF79" s="7"/>
    </row>
    <row r="80" spans="1:42" ht="20.100000000000001" customHeight="1" x14ac:dyDescent="0.15">
      <c r="B80" s="211" t="s">
        <v>179</v>
      </c>
      <c r="C80" s="31"/>
      <c r="D80" s="31"/>
      <c r="E80" s="31"/>
      <c r="F80" s="31"/>
      <c r="G80" s="31"/>
      <c r="H80" s="31"/>
      <c r="I80" s="31"/>
      <c r="J80" s="31"/>
      <c r="K80" s="31"/>
      <c r="L80" s="31"/>
      <c r="M80" s="31"/>
      <c r="N80" s="31"/>
      <c r="O80" s="31"/>
      <c r="P80" s="11"/>
    </row>
    <row r="81" spans="2:16" ht="20.100000000000001" customHeight="1" x14ac:dyDescent="0.15">
      <c r="B81" s="450" t="s">
        <v>17</v>
      </c>
      <c r="C81" s="451"/>
      <c r="D81" s="431" t="s">
        <v>168</v>
      </c>
      <c r="E81" s="432"/>
      <c r="F81" s="31"/>
      <c r="G81" s="31"/>
      <c r="H81" s="31"/>
      <c r="I81" s="31"/>
      <c r="J81" s="31"/>
      <c r="K81" s="31"/>
      <c r="L81" s="31"/>
      <c r="M81" s="31"/>
      <c r="N81" s="31"/>
      <c r="O81" s="31"/>
      <c r="P81" s="11"/>
    </row>
    <row r="82" spans="2:16" ht="20.100000000000001" customHeight="1" x14ac:dyDescent="0.15">
      <c r="B82" s="452"/>
      <c r="C82" s="453"/>
      <c r="D82" s="425" t="s">
        <v>73</v>
      </c>
      <c r="E82" s="425" t="s">
        <v>21</v>
      </c>
      <c r="F82" s="31"/>
      <c r="G82" s="31"/>
      <c r="H82" s="31"/>
      <c r="I82" s="31"/>
      <c r="J82" s="31"/>
      <c r="K82" s="31"/>
      <c r="L82" s="31"/>
      <c r="M82" s="31"/>
      <c r="N82" s="31"/>
      <c r="O82" s="31"/>
      <c r="P82" s="11"/>
    </row>
    <row r="83" spans="2:16" ht="20.100000000000001" customHeight="1" x14ac:dyDescent="0.15">
      <c r="B83" s="454"/>
      <c r="C83" s="455"/>
      <c r="D83" s="426"/>
      <c r="E83" s="426"/>
      <c r="F83" s="31"/>
      <c r="G83" s="31"/>
      <c r="H83" s="31"/>
      <c r="I83" s="31"/>
      <c r="J83" s="31"/>
      <c r="K83" s="31"/>
      <c r="L83" s="31"/>
      <c r="M83" s="31"/>
      <c r="N83" s="31"/>
      <c r="O83" s="31"/>
      <c r="P83" s="11"/>
    </row>
    <row r="84" spans="2:16" ht="20.100000000000001" customHeight="1" x14ac:dyDescent="0.15">
      <c r="B84" s="137" t="s">
        <v>0</v>
      </c>
      <c r="C84" s="137" t="s">
        <v>25</v>
      </c>
      <c r="D84" s="137" t="s">
        <v>234</v>
      </c>
      <c r="E84" s="137" t="s">
        <v>235</v>
      </c>
      <c r="F84" s="31"/>
      <c r="G84" s="31"/>
      <c r="H84" s="31"/>
      <c r="I84" s="31"/>
      <c r="J84" s="31"/>
      <c r="K84" s="31"/>
      <c r="L84" s="31"/>
      <c r="M84" s="31"/>
      <c r="N84" s="31"/>
      <c r="O84" s="31"/>
      <c r="P84" s="11"/>
    </row>
    <row r="85" spans="2:16" ht="20.100000000000001" customHeight="1" x14ac:dyDescent="0.15">
      <c r="B85" s="163">
        <v>2019</v>
      </c>
      <c r="C85" s="164">
        <v>4</v>
      </c>
      <c r="D85" s="15"/>
      <c r="E85" s="15"/>
      <c r="F85" s="31"/>
      <c r="G85" s="31"/>
      <c r="H85" s="31"/>
      <c r="I85" s="31"/>
      <c r="J85" s="31"/>
      <c r="K85" s="31"/>
      <c r="L85" s="31"/>
      <c r="M85" s="31"/>
      <c r="N85" s="31"/>
      <c r="O85" s="31"/>
      <c r="P85" s="11"/>
    </row>
    <row r="86" spans="2:16" ht="20.100000000000001" customHeight="1" x14ac:dyDescent="0.15">
      <c r="B86" s="138" t="str">
        <f>IF($B$85="","",IF(C85&gt;C86,$B$85+1,""))</f>
        <v/>
      </c>
      <c r="C86" s="139">
        <f>IF($C$85="","",IF(C85+1&gt;12,MOD(C85+1,12),C85+1))</f>
        <v>5</v>
      </c>
      <c r="D86" s="16"/>
      <c r="E86" s="16"/>
      <c r="F86" s="31"/>
      <c r="G86" s="31"/>
      <c r="H86" s="31"/>
      <c r="I86" s="31"/>
      <c r="J86" s="31"/>
      <c r="K86" s="31"/>
      <c r="L86" s="31"/>
      <c r="M86" s="31"/>
      <c r="N86" s="31"/>
      <c r="O86" s="31"/>
      <c r="P86" s="11"/>
    </row>
    <row r="87" spans="2:16" ht="20.100000000000001" customHeight="1" x14ac:dyDescent="0.15">
      <c r="B87" s="138" t="str">
        <f t="shared" ref="B87:B96" si="15">IF($B$85="","",IF(C86&gt;C87,$B$85+1,""))</f>
        <v/>
      </c>
      <c r="C87" s="139">
        <f t="shared" ref="C87:C96" si="16">IF($C$85="","",IF(C86+1&gt;12,MOD(C86+1,12),C86+1))</f>
        <v>6</v>
      </c>
      <c r="D87" s="16"/>
      <c r="E87" s="16"/>
      <c r="F87" s="31"/>
      <c r="G87" s="31"/>
      <c r="H87" s="31"/>
      <c r="I87" s="31"/>
      <c r="J87" s="31"/>
      <c r="K87" s="31"/>
      <c r="L87" s="31"/>
      <c r="M87" s="31"/>
      <c r="N87" s="31"/>
      <c r="O87" s="31"/>
      <c r="P87" s="11"/>
    </row>
    <row r="88" spans="2:16" ht="20.100000000000001" customHeight="1" x14ac:dyDescent="0.15">
      <c r="B88" s="138" t="str">
        <f t="shared" si="15"/>
        <v/>
      </c>
      <c r="C88" s="139">
        <f t="shared" si="16"/>
        <v>7</v>
      </c>
      <c r="D88" s="16"/>
      <c r="E88" s="16"/>
      <c r="F88" s="31"/>
      <c r="G88" s="31"/>
      <c r="H88" s="31"/>
      <c r="I88" s="31"/>
      <c r="J88" s="31"/>
      <c r="K88" s="31"/>
      <c r="L88" s="31"/>
      <c r="M88" s="31"/>
      <c r="N88" s="31"/>
      <c r="O88" s="31"/>
      <c r="P88" s="11"/>
    </row>
    <row r="89" spans="2:16" ht="20.100000000000001" customHeight="1" x14ac:dyDescent="0.15">
      <c r="B89" s="138" t="str">
        <f t="shared" si="15"/>
        <v/>
      </c>
      <c r="C89" s="139">
        <f t="shared" si="16"/>
        <v>8</v>
      </c>
      <c r="D89" s="16"/>
      <c r="E89" s="16"/>
      <c r="F89" s="31"/>
      <c r="G89" s="31"/>
      <c r="H89" s="31"/>
      <c r="I89" s="31"/>
      <c r="J89" s="31"/>
      <c r="K89" s="31"/>
      <c r="L89" s="31"/>
      <c r="M89" s="31"/>
      <c r="N89" s="31"/>
      <c r="O89" s="31"/>
      <c r="P89" s="11"/>
    </row>
    <row r="90" spans="2:16" ht="20.100000000000001" customHeight="1" x14ac:dyDescent="0.15">
      <c r="B90" s="138" t="str">
        <f t="shared" si="15"/>
        <v/>
      </c>
      <c r="C90" s="139">
        <f t="shared" si="16"/>
        <v>9</v>
      </c>
      <c r="D90" s="16"/>
      <c r="E90" s="16"/>
      <c r="F90" s="31"/>
      <c r="G90" s="31"/>
      <c r="H90" s="31"/>
      <c r="I90" s="31"/>
      <c r="J90" s="31"/>
      <c r="K90" s="31"/>
      <c r="L90" s="31"/>
      <c r="M90" s="31"/>
      <c r="N90" s="31"/>
      <c r="O90" s="31"/>
      <c r="P90" s="11"/>
    </row>
    <row r="91" spans="2:16" ht="20.100000000000001" customHeight="1" x14ac:dyDescent="0.15">
      <c r="B91" s="138" t="str">
        <f t="shared" si="15"/>
        <v/>
      </c>
      <c r="C91" s="139">
        <f t="shared" si="16"/>
        <v>10</v>
      </c>
      <c r="D91" s="16"/>
      <c r="E91" s="16"/>
      <c r="F91" s="31"/>
      <c r="G91" s="31"/>
      <c r="H91" s="31"/>
      <c r="I91" s="31"/>
      <c r="J91" s="31"/>
      <c r="K91" s="31"/>
      <c r="L91" s="31"/>
      <c r="M91" s="31"/>
      <c r="N91" s="31"/>
      <c r="O91" s="31"/>
      <c r="P91" s="11"/>
    </row>
    <row r="92" spans="2:16" ht="20.100000000000001" customHeight="1" x14ac:dyDescent="0.15">
      <c r="B92" s="138" t="str">
        <f t="shared" si="15"/>
        <v/>
      </c>
      <c r="C92" s="139">
        <f t="shared" si="16"/>
        <v>11</v>
      </c>
      <c r="D92" s="16"/>
      <c r="E92" s="16"/>
      <c r="F92" s="31"/>
      <c r="G92" s="31"/>
      <c r="H92" s="31"/>
      <c r="I92" s="31"/>
      <c r="J92" s="31"/>
      <c r="K92" s="31"/>
      <c r="L92" s="31"/>
      <c r="M92" s="31"/>
      <c r="N92" s="31"/>
      <c r="O92" s="31"/>
      <c r="P92" s="11"/>
    </row>
    <row r="93" spans="2:16" ht="20.100000000000001" customHeight="1" x14ac:dyDescent="0.15">
      <c r="B93" s="138" t="str">
        <f t="shared" si="15"/>
        <v/>
      </c>
      <c r="C93" s="139">
        <f t="shared" si="16"/>
        <v>12</v>
      </c>
      <c r="D93" s="16"/>
      <c r="E93" s="16"/>
      <c r="F93" s="31"/>
      <c r="G93" s="31"/>
      <c r="H93" s="31"/>
      <c r="I93" s="31"/>
      <c r="J93" s="31"/>
      <c r="K93" s="31"/>
      <c r="L93" s="31"/>
      <c r="M93" s="31"/>
      <c r="N93" s="31"/>
      <c r="O93" s="31"/>
      <c r="P93" s="11"/>
    </row>
    <row r="94" spans="2:16" ht="20.100000000000001" customHeight="1" x14ac:dyDescent="0.15">
      <c r="B94" s="138">
        <f t="shared" si="15"/>
        <v>2020</v>
      </c>
      <c r="C94" s="139">
        <f t="shared" si="16"/>
        <v>1</v>
      </c>
      <c r="D94" s="16"/>
      <c r="E94" s="16"/>
      <c r="F94" s="31"/>
      <c r="G94" s="31"/>
      <c r="H94" s="31"/>
      <c r="I94" s="31"/>
      <c r="J94" s="31"/>
      <c r="K94" s="31"/>
      <c r="L94" s="31"/>
      <c r="M94" s="31"/>
      <c r="N94" s="31"/>
      <c r="O94" s="31"/>
      <c r="P94" s="11"/>
    </row>
    <row r="95" spans="2:16" ht="20.100000000000001" customHeight="1" x14ac:dyDescent="0.15">
      <c r="B95" s="138" t="str">
        <f t="shared" si="15"/>
        <v/>
      </c>
      <c r="C95" s="139">
        <f t="shared" si="16"/>
        <v>2</v>
      </c>
      <c r="D95" s="16"/>
      <c r="E95" s="16"/>
      <c r="F95" s="31"/>
      <c r="G95" s="31"/>
      <c r="H95" s="31"/>
      <c r="I95" s="31"/>
      <c r="J95" s="31"/>
      <c r="K95" s="31"/>
      <c r="L95" s="31"/>
      <c r="M95" s="31"/>
      <c r="N95" s="31"/>
      <c r="O95" s="31"/>
      <c r="P95" s="11"/>
    </row>
    <row r="96" spans="2:16" ht="20.100000000000001" customHeight="1" x14ac:dyDescent="0.15">
      <c r="B96" s="138" t="str">
        <f t="shared" si="15"/>
        <v/>
      </c>
      <c r="C96" s="139">
        <f t="shared" si="16"/>
        <v>3</v>
      </c>
      <c r="D96" s="19"/>
      <c r="E96" s="19"/>
      <c r="F96" s="31"/>
      <c r="G96" s="31"/>
      <c r="H96" s="31"/>
      <c r="I96" s="31"/>
      <c r="J96" s="31"/>
      <c r="K96" s="31"/>
      <c r="L96" s="31"/>
      <c r="M96" s="31"/>
      <c r="N96" s="31"/>
      <c r="O96" s="31"/>
      <c r="P96" s="11"/>
    </row>
    <row r="97" spans="2:16" ht="20.100000000000001" customHeight="1" x14ac:dyDescent="0.15">
      <c r="B97" s="163"/>
      <c r="C97" s="164">
        <f>IF($C$85="","",IF(C96+1&gt;12,MOD(C96+1,12),C96+1))</f>
        <v>4</v>
      </c>
      <c r="D97" s="15"/>
      <c r="E97" s="15"/>
      <c r="F97" s="31"/>
      <c r="G97" s="31"/>
      <c r="H97" s="31"/>
      <c r="I97" s="31"/>
      <c r="J97" s="31"/>
      <c r="K97" s="31"/>
      <c r="L97" s="31"/>
      <c r="M97" s="31"/>
      <c r="N97" s="31"/>
      <c r="O97" s="31"/>
      <c r="P97" s="11"/>
    </row>
    <row r="98" spans="2:16" ht="20.100000000000001" customHeight="1" x14ac:dyDescent="0.15">
      <c r="B98" s="138" t="str">
        <f>IF($B$85="","",IF(C97&gt;C98,$B$85+1,""))</f>
        <v/>
      </c>
      <c r="C98" s="139">
        <f>IF($C$85="","",IF(C97+1&gt;12,MOD(C97+1,12),C97+1))</f>
        <v>5</v>
      </c>
      <c r="D98" s="16"/>
      <c r="E98" s="16"/>
      <c r="F98" s="31"/>
      <c r="G98" s="31"/>
      <c r="H98" s="31"/>
      <c r="I98" s="31"/>
      <c r="J98" s="31"/>
      <c r="K98" s="31"/>
      <c r="L98" s="31"/>
      <c r="M98" s="31"/>
      <c r="N98" s="31"/>
      <c r="O98" s="31"/>
      <c r="P98" s="11"/>
    </row>
    <row r="99" spans="2:16" ht="20.100000000000001" customHeight="1" x14ac:dyDescent="0.15">
      <c r="B99" s="138" t="str">
        <f t="shared" ref="B99:B108" si="17">IF($B$85="","",IF(C98&gt;C99,$B$85+1,""))</f>
        <v/>
      </c>
      <c r="C99" s="139">
        <f t="shared" ref="C99:C108" si="18">IF($C$85="","",IF(C98+1&gt;12,MOD(C98+1,12),C98+1))</f>
        <v>6</v>
      </c>
      <c r="D99" s="16"/>
      <c r="E99" s="16"/>
      <c r="F99" s="31"/>
      <c r="G99" s="31"/>
      <c r="H99" s="31"/>
      <c r="I99" s="31"/>
      <c r="J99" s="31"/>
      <c r="K99" s="31"/>
      <c r="L99" s="31"/>
      <c r="M99" s="31"/>
      <c r="N99" s="31"/>
      <c r="O99" s="31"/>
      <c r="P99" s="11"/>
    </row>
    <row r="100" spans="2:16" ht="20.100000000000001" customHeight="1" x14ac:dyDescent="0.15">
      <c r="B100" s="138" t="str">
        <f t="shared" si="17"/>
        <v/>
      </c>
      <c r="C100" s="139">
        <f t="shared" si="18"/>
        <v>7</v>
      </c>
      <c r="D100" s="16"/>
      <c r="E100" s="16"/>
      <c r="F100" s="31"/>
      <c r="G100" s="31"/>
      <c r="H100" s="31"/>
      <c r="I100" s="31"/>
      <c r="J100" s="31"/>
      <c r="K100" s="31"/>
      <c r="L100" s="31"/>
      <c r="M100" s="31"/>
      <c r="N100" s="31"/>
      <c r="O100" s="31"/>
      <c r="P100" s="11"/>
    </row>
    <row r="101" spans="2:16" ht="20.100000000000001" customHeight="1" x14ac:dyDescent="0.15">
      <c r="B101" s="138" t="str">
        <f t="shared" si="17"/>
        <v/>
      </c>
      <c r="C101" s="139">
        <f t="shared" si="18"/>
        <v>8</v>
      </c>
      <c r="D101" s="16"/>
      <c r="E101" s="16"/>
      <c r="F101" s="31"/>
      <c r="G101" s="31"/>
      <c r="H101" s="31"/>
      <c r="I101" s="31"/>
      <c r="J101" s="31"/>
      <c r="K101" s="31"/>
      <c r="L101" s="31"/>
      <c r="M101" s="31"/>
      <c r="N101" s="31"/>
      <c r="O101" s="31"/>
      <c r="P101" s="11"/>
    </row>
    <row r="102" spans="2:16" ht="20.100000000000001" customHeight="1" x14ac:dyDescent="0.15">
      <c r="B102" s="138" t="str">
        <f t="shared" si="17"/>
        <v/>
      </c>
      <c r="C102" s="139">
        <f t="shared" si="18"/>
        <v>9</v>
      </c>
      <c r="D102" s="16"/>
      <c r="E102" s="16"/>
      <c r="F102" s="31"/>
      <c r="G102" s="31"/>
      <c r="H102" s="31"/>
      <c r="I102" s="31"/>
      <c r="J102" s="31"/>
      <c r="K102" s="31"/>
      <c r="L102" s="31"/>
      <c r="M102" s="31"/>
      <c r="N102" s="31"/>
      <c r="O102" s="31"/>
      <c r="P102" s="11"/>
    </row>
    <row r="103" spans="2:16" ht="20.100000000000001" customHeight="1" x14ac:dyDescent="0.15">
      <c r="B103" s="138" t="str">
        <f t="shared" si="17"/>
        <v/>
      </c>
      <c r="C103" s="139">
        <f t="shared" si="18"/>
        <v>10</v>
      </c>
      <c r="D103" s="16"/>
      <c r="E103" s="16"/>
      <c r="F103" s="31"/>
      <c r="G103" s="31"/>
      <c r="H103" s="31"/>
      <c r="I103" s="31"/>
      <c r="J103" s="31"/>
      <c r="K103" s="31"/>
      <c r="L103" s="31"/>
      <c r="M103" s="31"/>
      <c r="N103" s="31"/>
      <c r="O103" s="31"/>
      <c r="P103" s="11"/>
    </row>
    <row r="104" spans="2:16" ht="20.100000000000001" customHeight="1" x14ac:dyDescent="0.15">
      <c r="B104" s="138" t="str">
        <f t="shared" si="17"/>
        <v/>
      </c>
      <c r="C104" s="139">
        <f t="shared" si="18"/>
        <v>11</v>
      </c>
      <c r="D104" s="16"/>
      <c r="E104" s="16"/>
      <c r="F104" s="31"/>
      <c r="G104" s="31"/>
      <c r="H104" s="31"/>
      <c r="I104" s="31"/>
      <c r="J104" s="31"/>
      <c r="K104" s="31"/>
      <c r="L104" s="31"/>
      <c r="M104" s="31"/>
      <c r="N104" s="31"/>
      <c r="O104" s="31"/>
      <c r="P104" s="11"/>
    </row>
    <row r="105" spans="2:16" ht="20.100000000000001" customHeight="1" x14ac:dyDescent="0.15">
      <c r="B105" s="138" t="str">
        <f t="shared" si="17"/>
        <v/>
      </c>
      <c r="C105" s="139">
        <f t="shared" si="18"/>
        <v>12</v>
      </c>
      <c r="D105" s="16"/>
      <c r="E105" s="16"/>
      <c r="F105" s="31"/>
      <c r="G105" s="31"/>
      <c r="H105" s="31"/>
      <c r="I105" s="31"/>
      <c r="J105" s="31"/>
      <c r="K105" s="31"/>
      <c r="L105" s="31"/>
      <c r="M105" s="31"/>
      <c r="N105" s="31"/>
      <c r="O105" s="31"/>
      <c r="P105" s="11"/>
    </row>
    <row r="106" spans="2:16" ht="20.100000000000001" customHeight="1" x14ac:dyDescent="0.15">
      <c r="B106" s="138">
        <f>IF($B$85="","",IF(C105&gt;C106,$B$85+2,""))</f>
        <v>2021</v>
      </c>
      <c r="C106" s="139">
        <f t="shared" si="18"/>
        <v>1</v>
      </c>
      <c r="D106" s="16"/>
      <c r="E106" s="16"/>
      <c r="F106" s="31"/>
      <c r="G106" s="31"/>
      <c r="H106" s="31"/>
      <c r="I106" s="31"/>
      <c r="J106" s="31"/>
      <c r="K106" s="31"/>
      <c r="L106" s="31"/>
      <c r="M106" s="31"/>
      <c r="N106" s="31"/>
      <c r="O106" s="31"/>
      <c r="P106" s="11"/>
    </row>
    <row r="107" spans="2:16" ht="20.100000000000001" customHeight="1" x14ac:dyDescent="0.15">
      <c r="B107" s="138" t="str">
        <f t="shared" si="17"/>
        <v/>
      </c>
      <c r="C107" s="139">
        <f t="shared" si="18"/>
        <v>2</v>
      </c>
      <c r="D107" s="16"/>
      <c r="E107" s="16"/>
      <c r="F107" s="31"/>
      <c r="G107" s="31"/>
      <c r="H107" s="31"/>
      <c r="I107" s="31"/>
      <c r="J107" s="31"/>
      <c r="K107" s="31"/>
      <c r="L107" s="31"/>
      <c r="M107" s="31"/>
      <c r="N107" s="31"/>
      <c r="O107" s="31"/>
      <c r="P107" s="11"/>
    </row>
    <row r="108" spans="2:16" ht="20.100000000000001" customHeight="1" x14ac:dyDescent="0.15">
      <c r="B108" s="138" t="str">
        <f t="shared" si="17"/>
        <v/>
      </c>
      <c r="C108" s="139">
        <f t="shared" si="18"/>
        <v>3</v>
      </c>
      <c r="D108" s="19"/>
      <c r="E108" s="19"/>
      <c r="F108" s="31"/>
      <c r="G108" s="31"/>
      <c r="H108" s="31"/>
      <c r="I108" s="31"/>
      <c r="J108" s="31"/>
      <c r="K108" s="31"/>
      <c r="L108" s="31"/>
      <c r="M108" s="31"/>
      <c r="N108" s="31"/>
      <c r="O108" s="31"/>
      <c r="P108" s="11"/>
    </row>
    <row r="109" spans="2:16" ht="20.100000000000001" customHeight="1" x14ac:dyDescent="0.15">
      <c r="B109" s="163"/>
      <c r="C109" s="164">
        <f>IF($C$85="","",IF(C108+1&gt;12,MOD(C108+1,12),C108+1))</f>
        <v>4</v>
      </c>
      <c r="D109" s="15"/>
      <c r="E109" s="15"/>
      <c r="F109" s="31"/>
      <c r="G109" s="31"/>
      <c r="H109" s="31"/>
      <c r="I109" s="31"/>
      <c r="J109" s="31"/>
      <c r="K109" s="31"/>
      <c r="L109" s="31"/>
      <c r="M109" s="31"/>
      <c r="N109" s="31"/>
      <c r="O109" s="31"/>
      <c r="P109" s="11"/>
    </row>
    <row r="110" spans="2:16" ht="20.100000000000001" customHeight="1" x14ac:dyDescent="0.15">
      <c r="B110" s="138" t="str">
        <f>IF($B$85="","",IF(C109&gt;C110,$B$85+1,""))</f>
        <v/>
      </c>
      <c r="C110" s="139">
        <f>IF($C$85="","",IF(C109+1&gt;12,MOD(C109+1,12),C109+1))</f>
        <v>5</v>
      </c>
      <c r="D110" s="16"/>
      <c r="E110" s="16"/>
      <c r="F110" s="31"/>
      <c r="G110" s="31"/>
      <c r="H110" s="31"/>
      <c r="I110" s="31"/>
      <c r="J110" s="31"/>
      <c r="K110" s="31"/>
      <c r="L110" s="31"/>
      <c r="M110" s="31"/>
      <c r="N110" s="31"/>
      <c r="O110" s="31"/>
      <c r="P110" s="11"/>
    </row>
    <row r="111" spans="2:16" ht="20.100000000000001" customHeight="1" x14ac:dyDescent="0.15">
      <c r="B111" s="138" t="str">
        <f t="shared" ref="B111:B120" si="19">IF($B$85="","",IF(C110&gt;C111,$B$85+1,""))</f>
        <v/>
      </c>
      <c r="C111" s="139">
        <f t="shared" ref="C111:C120" si="20">IF($C$85="","",IF(C110+1&gt;12,MOD(C110+1,12),C110+1))</f>
        <v>6</v>
      </c>
      <c r="D111" s="16"/>
      <c r="E111" s="16"/>
      <c r="F111" s="31"/>
      <c r="G111" s="31"/>
      <c r="H111" s="31"/>
      <c r="I111" s="31"/>
      <c r="J111" s="31"/>
      <c r="K111" s="31"/>
      <c r="L111" s="31"/>
      <c r="M111" s="31"/>
      <c r="N111" s="31"/>
      <c r="O111" s="31"/>
      <c r="P111" s="11"/>
    </row>
    <row r="112" spans="2:16" ht="20.100000000000001" customHeight="1" x14ac:dyDescent="0.15">
      <c r="B112" s="138" t="str">
        <f t="shared" si="19"/>
        <v/>
      </c>
      <c r="C112" s="139">
        <f t="shared" si="20"/>
        <v>7</v>
      </c>
      <c r="D112" s="16"/>
      <c r="E112" s="16"/>
      <c r="F112" s="31"/>
      <c r="G112" s="31"/>
      <c r="H112" s="31"/>
      <c r="I112" s="31"/>
      <c r="J112" s="31"/>
      <c r="K112" s="31"/>
      <c r="L112" s="31"/>
      <c r="M112" s="31"/>
      <c r="N112" s="31"/>
      <c r="O112" s="31"/>
      <c r="P112" s="11"/>
    </row>
    <row r="113" spans="2:16" ht="20.100000000000001" customHeight="1" x14ac:dyDescent="0.15">
      <c r="B113" s="138" t="str">
        <f t="shared" si="19"/>
        <v/>
      </c>
      <c r="C113" s="139">
        <f t="shared" si="20"/>
        <v>8</v>
      </c>
      <c r="D113" s="16"/>
      <c r="E113" s="16"/>
      <c r="F113" s="31"/>
      <c r="G113" s="31"/>
      <c r="H113" s="31"/>
      <c r="I113" s="31"/>
      <c r="J113" s="31"/>
      <c r="K113" s="31"/>
      <c r="L113" s="31"/>
      <c r="M113" s="31"/>
      <c r="N113" s="31"/>
      <c r="O113" s="31"/>
      <c r="P113" s="11"/>
    </row>
    <row r="114" spans="2:16" ht="20.100000000000001" customHeight="1" x14ac:dyDescent="0.15">
      <c r="B114" s="138" t="str">
        <f t="shared" si="19"/>
        <v/>
      </c>
      <c r="C114" s="139">
        <f t="shared" si="20"/>
        <v>9</v>
      </c>
      <c r="D114" s="16"/>
      <c r="E114" s="16"/>
      <c r="F114" s="31"/>
      <c r="G114" s="31"/>
      <c r="H114" s="31"/>
      <c r="I114" s="31"/>
      <c r="J114" s="31"/>
      <c r="K114" s="31"/>
      <c r="L114" s="31"/>
      <c r="M114" s="31"/>
      <c r="N114" s="31"/>
      <c r="O114" s="31"/>
      <c r="P114" s="11"/>
    </row>
    <row r="115" spans="2:16" ht="20.100000000000001" customHeight="1" x14ac:dyDescent="0.15">
      <c r="B115" s="138" t="str">
        <f t="shared" si="19"/>
        <v/>
      </c>
      <c r="C115" s="139">
        <f t="shared" si="20"/>
        <v>10</v>
      </c>
      <c r="D115" s="16"/>
      <c r="E115" s="16"/>
      <c r="F115" s="31"/>
      <c r="G115" s="31"/>
      <c r="H115" s="31"/>
      <c r="I115" s="31"/>
      <c r="J115" s="31"/>
      <c r="K115" s="31"/>
      <c r="L115" s="31"/>
      <c r="M115" s="31"/>
      <c r="N115" s="31"/>
      <c r="O115" s="31"/>
      <c r="P115" s="11"/>
    </row>
    <row r="116" spans="2:16" ht="20.100000000000001" customHeight="1" x14ac:dyDescent="0.15">
      <c r="B116" s="138" t="str">
        <f t="shared" si="19"/>
        <v/>
      </c>
      <c r="C116" s="139">
        <f t="shared" si="20"/>
        <v>11</v>
      </c>
      <c r="D116" s="16"/>
      <c r="E116" s="16"/>
      <c r="F116" s="31"/>
      <c r="G116" s="31"/>
      <c r="H116" s="31"/>
      <c r="I116" s="31"/>
      <c r="J116" s="31"/>
      <c r="K116" s="31"/>
      <c r="L116" s="31"/>
      <c r="M116" s="31"/>
      <c r="N116" s="31"/>
      <c r="O116" s="31"/>
      <c r="P116" s="11"/>
    </row>
    <row r="117" spans="2:16" ht="20.100000000000001" customHeight="1" x14ac:dyDescent="0.15">
      <c r="B117" s="138" t="str">
        <f t="shared" si="19"/>
        <v/>
      </c>
      <c r="C117" s="139">
        <f t="shared" si="20"/>
        <v>12</v>
      </c>
      <c r="D117" s="16"/>
      <c r="E117" s="16"/>
      <c r="F117" s="31"/>
      <c r="G117" s="31"/>
      <c r="H117" s="31"/>
      <c r="I117" s="31"/>
      <c r="J117" s="31"/>
      <c r="K117" s="31"/>
      <c r="L117" s="31"/>
      <c r="M117" s="31"/>
      <c r="N117" s="31"/>
      <c r="O117" s="31"/>
      <c r="P117" s="11"/>
    </row>
    <row r="118" spans="2:16" ht="20.100000000000001" customHeight="1" x14ac:dyDescent="0.15">
      <c r="B118" s="138">
        <f>IF($B$85="","",IF(C117&gt;C118,$B$85+3,""))</f>
        <v>2022</v>
      </c>
      <c r="C118" s="139">
        <f t="shared" si="20"/>
        <v>1</v>
      </c>
      <c r="D118" s="16"/>
      <c r="E118" s="16"/>
      <c r="F118" s="31"/>
      <c r="G118" s="31"/>
      <c r="H118" s="31"/>
      <c r="I118" s="31"/>
      <c r="J118" s="31"/>
      <c r="K118" s="31"/>
      <c r="L118" s="31"/>
      <c r="M118" s="31"/>
      <c r="N118" s="31"/>
      <c r="O118" s="31"/>
      <c r="P118" s="11"/>
    </row>
    <row r="119" spans="2:16" ht="20.100000000000001" customHeight="1" x14ac:dyDescent="0.15">
      <c r="B119" s="138" t="str">
        <f t="shared" si="19"/>
        <v/>
      </c>
      <c r="C119" s="139">
        <f t="shared" si="20"/>
        <v>2</v>
      </c>
      <c r="D119" s="16"/>
      <c r="E119" s="16"/>
      <c r="F119" s="31"/>
      <c r="G119" s="31"/>
      <c r="H119" s="31"/>
      <c r="I119" s="31"/>
      <c r="J119" s="31"/>
      <c r="K119" s="31"/>
      <c r="L119" s="31"/>
      <c r="M119" s="31"/>
      <c r="N119" s="31"/>
      <c r="O119" s="31"/>
      <c r="P119" s="11"/>
    </row>
    <row r="120" spans="2:16" ht="20.100000000000001" customHeight="1" x14ac:dyDescent="0.15">
      <c r="B120" s="138" t="str">
        <f t="shared" si="19"/>
        <v/>
      </c>
      <c r="C120" s="139">
        <f t="shared" si="20"/>
        <v>3</v>
      </c>
      <c r="D120" s="19"/>
      <c r="E120" s="19"/>
      <c r="F120" s="31"/>
      <c r="G120" s="31"/>
      <c r="H120" s="31"/>
      <c r="I120" s="31"/>
      <c r="J120" s="31"/>
      <c r="K120" s="31"/>
      <c r="L120" s="31"/>
      <c r="M120" s="31"/>
      <c r="N120" s="31"/>
      <c r="O120" s="31"/>
      <c r="P120" s="11"/>
    </row>
    <row r="121" spans="2:16" ht="20.100000000000001" customHeight="1" x14ac:dyDescent="0.15">
      <c r="B121" s="406" t="s">
        <v>26</v>
      </c>
      <c r="C121" s="433"/>
      <c r="D121" s="140" t="s">
        <v>67</v>
      </c>
      <c r="E121" s="141" t="str">
        <f>IF(SUM(E85:E120)=0,"",SUM(E85:E120))</f>
        <v/>
      </c>
      <c r="F121" s="31"/>
      <c r="G121" s="31"/>
      <c r="H121" s="31"/>
      <c r="I121" s="31"/>
      <c r="J121" s="31"/>
      <c r="K121" s="31"/>
      <c r="L121" s="31"/>
      <c r="M121" s="31"/>
      <c r="N121" s="31"/>
      <c r="O121" s="31"/>
      <c r="P121" s="11"/>
    </row>
    <row r="122" spans="2:16" ht="20.100000000000001" customHeight="1" thickBot="1" x14ac:dyDescent="0.2">
      <c r="B122" s="473" t="str">
        <f>IF(E121="","","　原油(kL)　")</f>
        <v/>
      </c>
      <c r="C122" s="448"/>
      <c r="D122" s="449"/>
      <c r="E122" s="198" t="str">
        <f>IF(E121="","",ROUND(E121*0.00997*0.0258,0))</f>
        <v/>
      </c>
      <c r="F122" s="31"/>
      <c r="G122" s="31"/>
      <c r="H122" s="31"/>
      <c r="I122" s="31"/>
      <c r="J122" s="31"/>
      <c r="K122" s="31"/>
      <c r="L122" s="31"/>
      <c r="M122" s="31"/>
      <c r="N122" s="31"/>
      <c r="O122" s="31"/>
      <c r="P122" s="11"/>
    </row>
    <row r="123" spans="2:16" ht="20.100000000000001" customHeight="1" thickTop="1" x14ac:dyDescent="0.15">
      <c r="B123" s="456" t="s">
        <v>300</v>
      </c>
      <c r="C123" s="457"/>
      <c r="D123" s="458"/>
      <c r="E123" s="196"/>
      <c r="F123" s="31"/>
      <c r="G123" s="31"/>
      <c r="H123" s="31"/>
      <c r="I123" s="31"/>
      <c r="J123" s="31"/>
      <c r="K123" s="31"/>
      <c r="L123" s="31"/>
      <c r="M123" s="31"/>
      <c r="N123" s="31"/>
      <c r="O123" s="31"/>
      <c r="P123" s="11"/>
    </row>
    <row r="124" spans="2:16" ht="20.100000000000001" customHeight="1" x14ac:dyDescent="0.15">
      <c r="B124" s="462" t="s">
        <v>165</v>
      </c>
      <c r="C124" s="463"/>
      <c r="D124" s="464"/>
      <c r="E124" s="142" t="str">
        <f>IF(SUM(E85:E96)=0,"",E123/SUM(E85:E96)*1000)</f>
        <v/>
      </c>
      <c r="F124" s="31"/>
      <c r="G124" s="31"/>
      <c r="H124" s="31"/>
      <c r="I124" s="31"/>
      <c r="J124" s="31"/>
      <c r="K124" s="31"/>
      <c r="L124" s="31"/>
      <c r="M124" s="31"/>
      <c r="N124" s="31"/>
      <c r="O124" s="31"/>
      <c r="P124" s="11"/>
    </row>
    <row r="125" spans="2:16" ht="20.100000000000001" customHeight="1" x14ac:dyDescent="0.15">
      <c r="B125" s="456" t="s">
        <v>301</v>
      </c>
      <c r="C125" s="457"/>
      <c r="D125" s="458"/>
      <c r="E125" s="196"/>
      <c r="F125" s="31"/>
      <c r="G125" s="31"/>
      <c r="H125" s="31"/>
      <c r="I125" s="31"/>
      <c r="J125" s="31"/>
      <c r="K125" s="31"/>
      <c r="L125" s="31"/>
      <c r="M125" s="31"/>
      <c r="N125" s="31"/>
      <c r="O125" s="31"/>
      <c r="P125" s="11"/>
    </row>
    <row r="126" spans="2:16" ht="20.100000000000001" customHeight="1" x14ac:dyDescent="0.15">
      <c r="B126" s="462" t="s">
        <v>165</v>
      </c>
      <c r="C126" s="463"/>
      <c r="D126" s="464"/>
      <c r="E126" s="142" t="str">
        <f>IF(SUM(E97:E108)=0,"",E125/SUM(E97:E108)*1000)</f>
        <v/>
      </c>
      <c r="F126" s="31"/>
      <c r="G126" s="31"/>
      <c r="H126" s="31"/>
      <c r="I126" s="31"/>
      <c r="J126" s="31"/>
      <c r="K126" s="31"/>
      <c r="L126" s="31"/>
      <c r="M126" s="31"/>
      <c r="N126" s="31"/>
      <c r="O126" s="31"/>
      <c r="P126" s="11"/>
    </row>
    <row r="127" spans="2:16" ht="20.100000000000001" customHeight="1" x14ac:dyDescent="0.15">
      <c r="B127" s="456" t="s">
        <v>302</v>
      </c>
      <c r="C127" s="457"/>
      <c r="D127" s="458"/>
      <c r="E127" s="196"/>
      <c r="F127" s="31"/>
      <c r="G127" s="31"/>
      <c r="H127" s="31"/>
      <c r="I127" s="31"/>
      <c r="J127" s="31"/>
      <c r="K127" s="31"/>
      <c r="L127" s="31"/>
      <c r="M127" s="31"/>
      <c r="N127" s="31"/>
      <c r="O127" s="31"/>
      <c r="P127" s="11"/>
    </row>
    <row r="128" spans="2:16" ht="20.100000000000001" customHeight="1" x14ac:dyDescent="0.15">
      <c r="B128" s="462" t="s">
        <v>165</v>
      </c>
      <c r="C128" s="463"/>
      <c r="D128" s="464"/>
      <c r="E128" s="142" t="str">
        <f>IF(SUM(E109:E120)=0,"",E127/SUM(E109:E120)*1000)</f>
        <v/>
      </c>
      <c r="F128" s="31"/>
      <c r="G128" s="31"/>
      <c r="H128" s="31"/>
      <c r="I128" s="31"/>
      <c r="J128" s="31"/>
      <c r="K128" s="31"/>
      <c r="L128" s="31"/>
      <c r="M128" s="31"/>
      <c r="N128" s="31"/>
      <c r="O128" s="31"/>
      <c r="P128" s="11"/>
    </row>
    <row r="129" spans="1:32" ht="20.100000000000001" customHeight="1" x14ac:dyDescent="0.15">
      <c r="B129" s="31"/>
      <c r="C129" s="31"/>
      <c r="D129" s="31"/>
      <c r="E129" s="31"/>
      <c r="F129" s="31"/>
      <c r="G129" s="31"/>
      <c r="H129" s="31"/>
      <c r="I129" s="31"/>
      <c r="J129" s="31"/>
      <c r="K129" s="31"/>
      <c r="L129" s="31"/>
      <c r="M129" s="31"/>
      <c r="N129" s="31"/>
      <c r="O129" s="31"/>
      <c r="P129" s="11"/>
    </row>
    <row r="130" spans="1:32" ht="20.100000000000001" customHeight="1" x14ac:dyDescent="0.15">
      <c r="B130" s="31"/>
      <c r="C130" s="31"/>
      <c r="D130" s="31"/>
      <c r="E130" s="31"/>
      <c r="F130" s="31"/>
      <c r="G130" s="31"/>
      <c r="H130" s="31"/>
      <c r="I130" s="31"/>
      <c r="J130" s="31"/>
      <c r="K130" s="31"/>
      <c r="L130" s="31"/>
      <c r="M130" s="31"/>
      <c r="N130" s="31"/>
      <c r="O130" s="31"/>
      <c r="P130" s="11"/>
    </row>
    <row r="131" spans="1:32" ht="20.100000000000001" customHeight="1" x14ac:dyDescent="0.15">
      <c r="A131" s="208"/>
      <c r="B131" s="208"/>
      <c r="C131" s="208"/>
      <c r="D131" s="208"/>
      <c r="E131" s="208"/>
      <c r="F131" s="208"/>
      <c r="G131" s="378" t="s">
        <v>233</v>
      </c>
      <c r="H131" s="378"/>
      <c r="I131" s="378"/>
      <c r="J131" s="378"/>
      <c r="K131" s="208"/>
      <c r="L131" s="208"/>
      <c r="M131" s="208"/>
      <c r="N131" s="208"/>
      <c r="O131" s="208"/>
      <c r="P131" s="11"/>
      <c r="Q131" s="7"/>
      <c r="R131" s="7"/>
      <c r="S131" s="99" t="s">
        <v>85</v>
      </c>
      <c r="T131" s="7"/>
      <c r="U131" s="7"/>
      <c r="V131" s="7"/>
      <c r="W131" s="7"/>
      <c r="X131" s="7"/>
      <c r="Y131" s="7"/>
      <c r="Z131" s="7"/>
      <c r="AA131" s="7"/>
      <c r="AB131" s="7"/>
      <c r="AC131" s="7"/>
      <c r="AD131" s="7"/>
      <c r="AE131" s="7"/>
      <c r="AF131" s="7"/>
    </row>
    <row r="132" spans="1:32" ht="12" x14ac:dyDescent="0.15"/>
    <row r="133" spans="1:32" ht="12" x14ac:dyDescent="0.15"/>
    <row r="134" spans="1:32" ht="12" x14ac:dyDescent="0.15"/>
    <row r="135" spans="1:32" ht="12" x14ac:dyDescent="0.15"/>
    <row r="136" spans="1:32" ht="12" x14ac:dyDescent="0.15"/>
    <row r="137" spans="1:32" ht="12" x14ac:dyDescent="0.15"/>
    <row r="138" spans="1:32" ht="12" x14ac:dyDescent="0.15"/>
    <row r="139" spans="1:32" ht="12" x14ac:dyDescent="0.15"/>
    <row r="140" spans="1:32" ht="12" x14ac:dyDescent="0.15"/>
    <row r="141" spans="1:32" ht="12" x14ac:dyDescent="0.15"/>
    <row r="142" spans="1:32" ht="12" x14ac:dyDescent="0.15"/>
    <row r="143" spans="1:32" ht="12" x14ac:dyDescent="0.15"/>
    <row r="144" spans="1:32" ht="12" x14ac:dyDescent="0.15"/>
    <row r="145" ht="12" x14ac:dyDescent="0.15"/>
    <row r="146" ht="12" x14ac:dyDescent="0.15"/>
    <row r="147" ht="12" x14ac:dyDescent="0.15"/>
    <row r="148" ht="12" x14ac:dyDescent="0.15"/>
  </sheetData>
  <protectedRanges>
    <protectedRange sqref="E6:E8 U6:U8 Z6:Z8 I6:I8" name="範囲1_1"/>
    <protectedRange sqref="N95 N107 N119" name="範囲1_2"/>
  </protectedRanges>
  <mergeCells count="84">
    <mergeCell ref="AJ70:AJ71"/>
    <mergeCell ref="G79:J79"/>
    <mergeCell ref="B127:D127"/>
    <mergeCell ref="B128:D128"/>
    <mergeCell ref="B81:C83"/>
    <mergeCell ref="D81:E81"/>
    <mergeCell ref="D82:D83"/>
    <mergeCell ref="E82:E83"/>
    <mergeCell ref="B121:C121"/>
    <mergeCell ref="B122:D122"/>
    <mergeCell ref="B123:D123"/>
    <mergeCell ref="B124:D124"/>
    <mergeCell ref="B125:D125"/>
    <mergeCell ref="B126:D126"/>
    <mergeCell ref="V24:V25"/>
    <mergeCell ref="Z24:Z25"/>
    <mergeCell ref="AB24:AB25"/>
    <mergeCell ref="B63:C63"/>
    <mergeCell ref="R63:S63"/>
    <mergeCell ref="C64:D64"/>
    <mergeCell ref="B23:C25"/>
    <mergeCell ref="B69:D69"/>
    <mergeCell ref="R69:T69"/>
    <mergeCell ref="B70:D70"/>
    <mergeCell ref="R70:T70"/>
    <mergeCell ref="B65:D65"/>
    <mergeCell ref="B66:D66"/>
    <mergeCell ref="B67:D67"/>
    <mergeCell ref="B68:D68"/>
    <mergeCell ref="V23:Z23"/>
    <mergeCell ref="AC23:AE24"/>
    <mergeCell ref="D24:D25"/>
    <mergeCell ref="E24:E25"/>
    <mergeCell ref="F24:F25"/>
    <mergeCell ref="G24:G25"/>
    <mergeCell ref="H24:H25"/>
    <mergeCell ref="I24:I25"/>
    <mergeCell ref="J24:J25"/>
    <mergeCell ref="T24:T25"/>
    <mergeCell ref="D23:E23"/>
    <mergeCell ref="F23:J23"/>
    <mergeCell ref="L23:N24"/>
    <mergeCell ref="R23:S25"/>
    <mergeCell ref="T23:U23"/>
    <mergeCell ref="U24:U25"/>
    <mergeCell ref="B8:D8"/>
    <mergeCell ref="E8:F8"/>
    <mergeCell ref="I8:J8"/>
    <mergeCell ref="R8:T8"/>
    <mergeCell ref="U8:V8"/>
    <mergeCell ref="B7:D7"/>
    <mergeCell ref="E7:F7"/>
    <mergeCell ref="I7:J7"/>
    <mergeCell ref="R7:T7"/>
    <mergeCell ref="U7:V7"/>
    <mergeCell ref="E5:H5"/>
    <mergeCell ref="I5:L5"/>
    <mergeCell ref="R5:T5"/>
    <mergeCell ref="U5:Y5"/>
    <mergeCell ref="Z8:AA8"/>
    <mergeCell ref="Z7:AA7"/>
    <mergeCell ref="AN2:AO2"/>
    <mergeCell ref="B3:D3"/>
    <mergeCell ref="E3:H3"/>
    <mergeCell ref="I3:L3"/>
    <mergeCell ref="R3:T3"/>
    <mergeCell ref="U3:Y3"/>
    <mergeCell ref="Z3:AD3"/>
    <mergeCell ref="G131:J131"/>
    <mergeCell ref="Z4:AD4"/>
    <mergeCell ref="AL2:AM2"/>
    <mergeCell ref="B4:D4"/>
    <mergeCell ref="E4:H4"/>
    <mergeCell ref="I4:L4"/>
    <mergeCell ref="R4:T4"/>
    <mergeCell ref="U4:Y4"/>
    <mergeCell ref="Z6:AA6"/>
    <mergeCell ref="Z5:AD5"/>
    <mergeCell ref="B6:D6"/>
    <mergeCell ref="E6:F6"/>
    <mergeCell ref="I6:J6"/>
    <mergeCell ref="R6:T6"/>
    <mergeCell ref="U6:V6"/>
    <mergeCell ref="B5:D5"/>
  </mergeCells>
  <phoneticPr fontId="55"/>
  <conditionalFormatting sqref="B86:B96">
    <cfRule type="expression" dxfId="2" priority="3" stopIfTrue="1">
      <formula>C86=1</formula>
    </cfRule>
  </conditionalFormatting>
  <conditionalFormatting sqref="B98:B108">
    <cfRule type="expression" dxfId="1" priority="2" stopIfTrue="1">
      <formula>C98=1</formula>
    </cfRule>
  </conditionalFormatting>
  <conditionalFormatting sqref="B110:B120">
    <cfRule type="expression" dxfId="0" priority="1" stopIfTrue="1">
      <formula>C110=1</formula>
    </cfRule>
  </conditionalFormatting>
  <dataValidations count="5">
    <dataValidation type="list" allowBlank="1" showInputMessage="1" showErrorMessage="1" sqref="V24 W24:Y25 AA24:AA25" xr:uid="{00000000-0002-0000-0100-000000000000}">
      <formula1>#REF!</formula1>
    </dataValidation>
    <dataValidation type="list" allowBlank="1" showInputMessage="1" sqref="F24:I25" xr:uid="{00000000-0002-0000-0100-000001000000}">
      <formula1>燃料名1</formula1>
    </dataValidation>
    <dataValidation type="list" imeMode="halfAlpha" allowBlank="1" showInputMessage="1" sqref="J26" xr:uid="{00000000-0002-0000-0100-000002000000}">
      <formula1>$AK$70:$AK$71</formula1>
    </dataValidation>
    <dataValidation type="list" imeMode="halfAlpha" allowBlank="1" showInputMessage="1" showErrorMessage="1" sqref="AB26" xr:uid="{00000000-0002-0000-0100-000003000000}">
      <formula1>"kg,㎥"</formula1>
    </dataValidation>
    <dataValidation imeMode="halfAlpha" allowBlank="1" showInputMessage="1" showErrorMessage="1" sqref="E65:N70 C121:E121 B27:E62 C63:E63 S63:U63 U6:U8 Z6:Z8 U69:AE70 E7:E8 F23 F27:N63 I6:I8 V23 AL37 R27:U62 AL49 B85:E120 V27:AE63 AL61 E123:E128" xr:uid="{00000000-0002-0000-0100-000004000000}"/>
  </dataValidations>
  <printOptions horizontalCentered="1"/>
  <pageMargins left="0.70866141732283472" right="0.47244094488188981" top="0.59055118110236227" bottom="0.15748031496062992" header="0.35433070866141736" footer="0.15748031496062992"/>
  <pageSetup paperSize="9" scale="88" firstPageNumber="3" fitToWidth="0" orientation="portrait" blackAndWhite="1" horizontalDpi="300" verticalDpi="300"/>
  <rowBreaks count="1" manualBreakCount="1">
    <brk id="50"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32"/>
  <sheetViews>
    <sheetView zoomScale="85" zoomScaleNormal="85" zoomScaleSheetLayoutView="117" workbookViewId="0">
      <selection activeCell="D4" sqref="D4:I4"/>
    </sheetView>
  </sheetViews>
  <sheetFormatPr defaultColWidth="0" defaultRowHeight="0" customHeight="1" zeroHeight="1" x14ac:dyDescent="0.15"/>
  <cols>
    <col min="1" max="1" width="2.125" style="2" customWidth="1"/>
    <col min="2" max="3" width="12.625" style="3" customWidth="1"/>
    <col min="4" max="14" width="3.125" style="3" customWidth="1"/>
    <col min="15" max="17" width="3.875" style="3" customWidth="1"/>
    <col min="18" max="18" width="6.875" style="3" customWidth="1"/>
    <col min="19" max="19" width="9.125" style="3" customWidth="1"/>
    <col min="20" max="21" width="7.625" style="3" customWidth="1"/>
    <col min="22" max="22" width="1.5" style="3" customWidth="1"/>
    <col min="23" max="23" width="1.125" style="3" customWidth="1"/>
    <col min="24" max="24" width="2.125" style="3" customWidth="1"/>
    <col min="25" max="25" width="12.625" style="3" customWidth="1"/>
    <col min="26" max="26" width="10.625" style="3" customWidth="1"/>
    <col min="27" max="27" width="12.625" style="3" customWidth="1"/>
    <col min="28" max="28" width="5.625" style="3" customWidth="1"/>
    <col min="29" max="31" width="9.625" style="3" customWidth="1"/>
    <col min="32" max="32" width="7.375" style="3" customWidth="1"/>
    <col min="33" max="33" width="9.125" style="3" customWidth="1"/>
    <col min="34" max="35" width="7.625" style="3" customWidth="1"/>
    <col min="36" max="36" width="1.5" style="3" customWidth="1"/>
    <col min="37" max="16384" width="0" style="3" hidden="1"/>
  </cols>
  <sheetData>
    <row r="1" spans="1:36" ht="25.5" customHeight="1" x14ac:dyDescent="0.15">
      <c r="A1" s="511" t="s">
        <v>166</v>
      </c>
      <c r="B1" s="511"/>
      <c r="C1" s="511"/>
      <c r="D1" s="511"/>
      <c r="E1" s="511"/>
      <c r="F1" s="511"/>
      <c r="G1" s="511"/>
      <c r="H1" s="511"/>
      <c r="I1" s="511"/>
      <c r="J1" s="511"/>
      <c r="K1" s="511"/>
      <c r="L1" s="511"/>
      <c r="M1" s="511"/>
      <c r="N1" s="511"/>
      <c r="O1" s="511"/>
      <c r="P1" s="511"/>
      <c r="Q1" s="511"/>
      <c r="R1" s="511"/>
      <c r="S1" s="511"/>
      <c r="T1" s="511"/>
      <c r="U1" s="511"/>
      <c r="V1" s="511"/>
      <c r="W1" s="4"/>
      <c r="X1" s="531" t="s">
        <v>2</v>
      </c>
      <c r="Y1" s="531"/>
      <c r="Z1" s="531"/>
      <c r="AA1" s="531"/>
      <c r="AB1" s="531"/>
      <c r="AC1" s="531"/>
      <c r="AD1" s="531"/>
      <c r="AE1" s="531"/>
      <c r="AF1" s="531"/>
      <c r="AG1" s="531"/>
      <c r="AH1" s="531"/>
      <c r="AI1" s="531"/>
      <c r="AJ1" s="531"/>
    </row>
    <row r="2" spans="1:36" s="110" customFormat="1" ht="22.5" customHeight="1" x14ac:dyDescent="0.15">
      <c r="A2" s="145" t="s">
        <v>236</v>
      </c>
      <c r="B2" s="105"/>
      <c r="C2" s="105"/>
      <c r="D2" s="105"/>
      <c r="E2" s="105"/>
      <c r="F2" s="105"/>
      <c r="G2" s="105"/>
      <c r="H2" s="105"/>
      <c r="I2" s="105"/>
      <c r="J2" s="105"/>
      <c r="K2" s="105"/>
      <c r="L2" s="105"/>
      <c r="M2" s="105"/>
      <c r="N2" s="105"/>
      <c r="O2" s="105"/>
      <c r="P2" s="105"/>
      <c r="Q2" s="105"/>
      <c r="R2" s="105"/>
      <c r="S2" s="239"/>
      <c r="T2" s="548"/>
      <c r="U2" s="548"/>
      <c r="V2" s="105"/>
      <c r="W2" s="106"/>
      <c r="X2" s="107"/>
      <c r="Y2" s="108"/>
      <c r="Z2" s="108"/>
      <c r="AA2" s="108"/>
      <c r="AB2" s="108"/>
      <c r="AC2" s="108"/>
      <c r="AD2" s="108"/>
      <c r="AE2" s="108"/>
      <c r="AF2" s="108"/>
      <c r="AG2" s="108"/>
      <c r="AH2" s="108"/>
      <c r="AI2" s="109"/>
      <c r="AJ2" s="109"/>
    </row>
    <row r="3" spans="1:36" s="110" customFormat="1" ht="12.75" customHeight="1" thickBot="1" x14ac:dyDescent="0.2">
      <c r="A3" s="111"/>
      <c r="B3" s="112"/>
      <c r="C3" s="105"/>
      <c r="D3" s="105"/>
      <c r="E3" s="105"/>
      <c r="F3" s="105"/>
      <c r="G3" s="105"/>
      <c r="H3" s="105"/>
      <c r="I3" s="105"/>
      <c r="J3" s="105"/>
      <c r="K3" s="105"/>
      <c r="L3" s="105"/>
      <c r="M3" s="105"/>
      <c r="N3" s="105"/>
      <c r="O3" s="105"/>
      <c r="P3" s="105"/>
      <c r="Q3" s="105"/>
      <c r="R3" s="105"/>
      <c r="S3" s="105"/>
      <c r="T3" s="105"/>
      <c r="U3" s="105"/>
      <c r="V3" s="105"/>
      <c r="W3" s="106"/>
      <c r="X3" s="113"/>
      <c r="Y3" s="114"/>
      <c r="Z3" s="108"/>
      <c r="AA3" s="108"/>
      <c r="AB3" s="108"/>
      <c r="AC3" s="108"/>
      <c r="AD3" s="108"/>
      <c r="AE3" s="108"/>
      <c r="AF3" s="108"/>
      <c r="AG3" s="108"/>
      <c r="AH3" s="108"/>
      <c r="AI3" s="108"/>
      <c r="AJ3" s="109"/>
    </row>
    <row r="4" spans="1:36" s="117" customFormat="1" ht="30" customHeight="1" x14ac:dyDescent="0.15">
      <c r="A4" s="103"/>
      <c r="B4" s="480" t="s">
        <v>92</v>
      </c>
      <c r="C4" s="115" t="s">
        <v>93</v>
      </c>
      <c r="D4" s="518"/>
      <c r="E4" s="519"/>
      <c r="F4" s="519"/>
      <c r="G4" s="519"/>
      <c r="H4" s="519"/>
      <c r="I4" s="534"/>
      <c r="J4" s="532" t="s">
        <v>1</v>
      </c>
      <c r="K4" s="532"/>
      <c r="L4" s="532"/>
      <c r="M4" s="532"/>
      <c r="N4" s="533"/>
      <c r="O4" s="482"/>
      <c r="P4" s="126"/>
      <c r="Q4" s="126"/>
      <c r="R4" s="126"/>
      <c r="S4" s="239"/>
      <c r="T4" s="548"/>
      <c r="U4" s="548"/>
      <c r="V4" s="116"/>
      <c r="W4" s="106"/>
      <c r="X4" s="135"/>
      <c r="Y4" s="486"/>
      <c r="Z4" s="169"/>
      <c r="AA4" s="136"/>
      <c r="AB4" s="99"/>
      <c r="AC4" s="135"/>
      <c r="AD4" s="135"/>
      <c r="AE4" s="135"/>
      <c r="AF4" s="135"/>
      <c r="AG4" s="135"/>
      <c r="AH4" s="135"/>
      <c r="AI4" s="135"/>
      <c r="AJ4" s="135"/>
    </row>
    <row r="5" spans="1:36" s="117" customFormat="1" ht="30" customHeight="1" thickBot="1" x14ac:dyDescent="0.2">
      <c r="A5" s="103"/>
      <c r="B5" s="481"/>
      <c r="C5" s="118" t="s">
        <v>94</v>
      </c>
      <c r="D5" s="520"/>
      <c r="E5" s="521"/>
      <c r="F5" s="185" t="s">
        <v>99</v>
      </c>
      <c r="G5" s="488"/>
      <c r="H5" s="488"/>
      <c r="I5" s="185" t="s">
        <v>100</v>
      </c>
      <c r="J5" s="521"/>
      <c r="K5" s="521"/>
      <c r="L5" s="185" t="s">
        <v>101</v>
      </c>
      <c r="M5" s="488"/>
      <c r="N5" s="489"/>
      <c r="O5" s="483"/>
      <c r="P5" s="484"/>
      <c r="Q5" s="485"/>
      <c r="R5" s="485"/>
      <c r="S5" s="485"/>
      <c r="T5" s="104"/>
      <c r="U5" s="103"/>
      <c r="V5" s="116"/>
      <c r="W5" s="106"/>
      <c r="X5" s="135"/>
      <c r="Y5" s="487"/>
      <c r="Z5" s="169"/>
      <c r="AA5" s="99"/>
      <c r="AB5" s="99"/>
      <c r="AC5" s="135"/>
      <c r="AD5" s="135"/>
      <c r="AE5" s="135"/>
      <c r="AF5" s="135"/>
      <c r="AG5" s="135"/>
      <c r="AH5" s="135"/>
      <c r="AI5" s="135"/>
      <c r="AJ5" s="135"/>
    </row>
    <row r="6" spans="1:36" s="117" customFormat="1" ht="22.35" customHeight="1" thickBot="1" x14ac:dyDescent="0.2">
      <c r="A6" s="103"/>
      <c r="B6" s="104"/>
      <c r="C6" s="104"/>
      <c r="D6" s="186"/>
      <c r="E6" s="186"/>
      <c r="F6" s="186"/>
      <c r="G6" s="186"/>
      <c r="H6" s="186"/>
      <c r="I6" s="186"/>
      <c r="J6" s="186"/>
      <c r="K6" s="186"/>
      <c r="L6" s="186"/>
      <c r="M6" s="186"/>
      <c r="N6" s="186"/>
      <c r="O6" s="104"/>
      <c r="P6" s="104"/>
      <c r="Q6" s="104"/>
      <c r="R6" s="104"/>
      <c r="S6" s="104"/>
      <c r="T6" s="104"/>
      <c r="U6" s="103"/>
      <c r="V6" s="116"/>
      <c r="W6" s="106"/>
      <c r="X6" s="135"/>
      <c r="Y6" s="99"/>
      <c r="Z6" s="99"/>
      <c r="AA6" s="99"/>
      <c r="AB6" s="99"/>
      <c r="AC6" s="135"/>
      <c r="AD6" s="135"/>
      <c r="AE6" s="135"/>
      <c r="AF6" s="135"/>
      <c r="AG6" s="135"/>
      <c r="AH6" s="135"/>
      <c r="AI6" s="135"/>
      <c r="AJ6" s="135"/>
    </row>
    <row r="7" spans="1:36" s="117" customFormat="1" ht="30" customHeight="1" x14ac:dyDescent="0.15">
      <c r="A7" s="103"/>
      <c r="B7" s="119"/>
      <c r="C7" s="120" t="s">
        <v>88</v>
      </c>
      <c r="D7" s="518"/>
      <c r="E7" s="519"/>
      <c r="F7" s="187" t="s">
        <v>104</v>
      </c>
      <c r="G7" s="188"/>
      <c r="H7" s="189" t="s">
        <v>105</v>
      </c>
      <c r="I7" s="190" t="s">
        <v>106</v>
      </c>
      <c r="J7" s="519"/>
      <c r="K7" s="519"/>
      <c r="L7" s="187" t="s">
        <v>104</v>
      </c>
      <c r="M7" s="191"/>
      <c r="N7" s="192" t="s">
        <v>105</v>
      </c>
      <c r="O7" s="116"/>
      <c r="P7" s="116"/>
      <c r="Q7" s="116"/>
      <c r="R7" s="116"/>
      <c r="S7" s="116"/>
      <c r="T7" s="104"/>
      <c r="U7" s="103"/>
      <c r="V7" s="116"/>
      <c r="W7" s="106"/>
      <c r="X7" s="135"/>
      <c r="Y7" s="179"/>
      <c r="Z7" s="169"/>
      <c r="AA7" s="99"/>
      <c r="AB7" s="99"/>
      <c r="AC7" s="135"/>
      <c r="AD7" s="135"/>
      <c r="AE7" s="135"/>
      <c r="AF7" s="135"/>
      <c r="AG7" s="135"/>
      <c r="AH7" s="135"/>
      <c r="AI7" s="135"/>
      <c r="AJ7" s="135"/>
    </row>
    <row r="8" spans="1:36" s="117" customFormat="1" ht="30" customHeight="1" x14ac:dyDescent="0.15">
      <c r="A8" s="103"/>
      <c r="B8" s="121" t="s">
        <v>86</v>
      </c>
      <c r="C8" s="122" t="s">
        <v>89</v>
      </c>
      <c r="D8" s="520"/>
      <c r="E8" s="521"/>
      <c r="F8" s="185" t="s">
        <v>99</v>
      </c>
      <c r="G8" s="488"/>
      <c r="H8" s="488"/>
      <c r="I8" s="185" t="s">
        <v>100</v>
      </c>
      <c r="J8" s="521"/>
      <c r="K8" s="521"/>
      <c r="L8" s="185" t="s">
        <v>101</v>
      </c>
      <c r="M8" s="488"/>
      <c r="N8" s="489"/>
      <c r="O8" s="116"/>
      <c r="P8" s="116"/>
      <c r="Q8" s="116"/>
      <c r="R8" s="116"/>
      <c r="S8" s="116"/>
      <c r="T8" s="104"/>
      <c r="U8" s="103"/>
      <c r="V8" s="116"/>
      <c r="W8" s="106"/>
      <c r="X8" s="135"/>
      <c r="Y8" s="179"/>
      <c r="Z8" s="169"/>
      <c r="AA8" s="99"/>
      <c r="AB8" s="99"/>
      <c r="AC8" s="135"/>
      <c r="AD8" s="135"/>
      <c r="AE8" s="135"/>
      <c r="AF8" s="135"/>
      <c r="AG8" s="135"/>
      <c r="AH8" s="135"/>
      <c r="AI8" s="135"/>
      <c r="AJ8" s="135"/>
    </row>
    <row r="9" spans="1:36" s="117" customFormat="1" ht="30" customHeight="1" thickBot="1" x14ac:dyDescent="0.2">
      <c r="A9" s="103"/>
      <c r="B9" s="123"/>
      <c r="C9" s="124" t="s">
        <v>90</v>
      </c>
      <c r="D9" s="516"/>
      <c r="E9" s="517"/>
      <c r="F9" s="517"/>
      <c r="G9" s="517"/>
      <c r="H9" s="554" t="s">
        <v>102</v>
      </c>
      <c r="I9" s="555"/>
      <c r="J9" s="522"/>
      <c r="K9" s="517"/>
      <c r="L9" s="523"/>
      <c r="M9" s="527" t="s">
        <v>103</v>
      </c>
      <c r="N9" s="528"/>
      <c r="O9" s="116"/>
      <c r="P9" s="116"/>
      <c r="Q9" s="116"/>
      <c r="R9" s="116"/>
      <c r="S9" s="116"/>
      <c r="T9" s="104"/>
      <c r="U9" s="103"/>
      <c r="V9" s="116"/>
      <c r="W9" s="106"/>
      <c r="X9" s="135"/>
      <c r="Y9" s="179"/>
      <c r="Z9" s="169"/>
      <c r="AA9" s="99"/>
      <c r="AB9" s="99"/>
      <c r="AC9" s="135"/>
      <c r="AD9" s="135"/>
      <c r="AE9" s="135"/>
      <c r="AF9" s="135"/>
      <c r="AG9" s="135"/>
      <c r="AH9" s="135"/>
      <c r="AI9" s="135"/>
      <c r="AJ9" s="135"/>
    </row>
    <row r="10" spans="1:36" s="117" customFormat="1" ht="30" customHeight="1" x14ac:dyDescent="0.15">
      <c r="A10" s="103"/>
      <c r="B10" s="119"/>
      <c r="C10" s="120" t="s">
        <v>88</v>
      </c>
      <c r="D10" s="518"/>
      <c r="E10" s="519"/>
      <c r="F10" s="187" t="s">
        <v>104</v>
      </c>
      <c r="G10" s="188"/>
      <c r="H10" s="189" t="s">
        <v>105</v>
      </c>
      <c r="I10" s="190" t="s">
        <v>106</v>
      </c>
      <c r="J10" s="519"/>
      <c r="K10" s="519"/>
      <c r="L10" s="187" t="s">
        <v>104</v>
      </c>
      <c r="M10" s="191"/>
      <c r="N10" s="192" t="s">
        <v>105</v>
      </c>
      <c r="O10" s="116"/>
      <c r="P10" s="116"/>
      <c r="Q10" s="116"/>
      <c r="R10" s="116"/>
      <c r="S10" s="116"/>
      <c r="T10" s="104"/>
      <c r="U10" s="103"/>
      <c r="V10" s="116"/>
      <c r="W10" s="106"/>
      <c r="X10" s="135"/>
      <c r="Y10" s="179"/>
      <c r="Z10" s="169"/>
      <c r="AA10" s="99"/>
      <c r="AB10" s="99"/>
      <c r="AC10" s="135"/>
      <c r="AD10" s="135"/>
      <c r="AE10" s="135"/>
      <c r="AF10" s="135"/>
      <c r="AG10" s="135"/>
      <c r="AH10" s="135"/>
      <c r="AI10" s="135"/>
      <c r="AJ10" s="135"/>
    </row>
    <row r="11" spans="1:36" s="117" customFormat="1" ht="30" customHeight="1" x14ac:dyDescent="0.15">
      <c r="A11" s="103"/>
      <c r="B11" s="121" t="s">
        <v>87</v>
      </c>
      <c r="C11" s="122" t="s">
        <v>89</v>
      </c>
      <c r="D11" s="520"/>
      <c r="E11" s="521"/>
      <c r="F11" s="185" t="s">
        <v>99</v>
      </c>
      <c r="G11" s="488"/>
      <c r="H11" s="488"/>
      <c r="I11" s="185" t="s">
        <v>100</v>
      </c>
      <c r="J11" s="521"/>
      <c r="K11" s="521"/>
      <c r="L11" s="185" t="s">
        <v>101</v>
      </c>
      <c r="M11" s="488"/>
      <c r="N11" s="489"/>
      <c r="O11" s="116"/>
      <c r="P11" s="116"/>
      <c r="Q11" s="116"/>
      <c r="R11" s="116"/>
      <c r="S11" s="116"/>
      <c r="T11" s="104"/>
      <c r="U11" s="103"/>
      <c r="V11" s="116"/>
      <c r="W11" s="106"/>
      <c r="X11" s="135"/>
      <c r="Y11" s="179"/>
      <c r="Z11" s="169"/>
      <c r="AA11" s="99"/>
      <c r="AB11" s="99"/>
      <c r="AC11" s="135"/>
      <c r="AD11" s="135"/>
      <c r="AE11" s="135"/>
      <c r="AF11" s="135"/>
      <c r="AG11" s="135"/>
      <c r="AH11" s="135"/>
      <c r="AI11" s="135"/>
      <c r="AJ11" s="135"/>
    </row>
    <row r="12" spans="1:36" s="117" customFormat="1" ht="30" customHeight="1" thickBot="1" x14ac:dyDescent="0.2">
      <c r="A12" s="103"/>
      <c r="B12" s="123"/>
      <c r="C12" s="124" t="s">
        <v>90</v>
      </c>
      <c r="D12" s="516"/>
      <c r="E12" s="517"/>
      <c r="F12" s="517"/>
      <c r="G12" s="517"/>
      <c r="H12" s="554" t="s">
        <v>102</v>
      </c>
      <c r="I12" s="555"/>
      <c r="J12" s="522"/>
      <c r="K12" s="517"/>
      <c r="L12" s="523"/>
      <c r="M12" s="527" t="s">
        <v>103</v>
      </c>
      <c r="N12" s="528"/>
      <c r="O12" s="116"/>
      <c r="P12" s="116"/>
      <c r="Q12" s="116"/>
      <c r="R12" s="116"/>
      <c r="S12" s="116"/>
      <c r="T12" s="104"/>
      <c r="U12" s="103"/>
      <c r="V12" s="116"/>
      <c r="W12" s="106"/>
      <c r="X12" s="135"/>
      <c r="Y12" s="179"/>
      <c r="Z12" s="169"/>
      <c r="AA12" s="99"/>
      <c r="AB12" s="99"/>
      <c r="AC12" s="135"/>
      <c r="AD12" s="135"/>
      <c r="AE12" s="135"/>
      <c r="AF12" s="135"/>
      <c r="AG12" s="135"/>
      <c r="AH12" s="135"/>
      <c r="AI12" s="135"/>
      <c r="AJ12" s="135"/>
    </row>
    <row r="13" spans="1:36" s="117" customFormat="1" ht="9.9499999999999993" customHeight="1" x14ac:dyDescent="0.15">
      <c r="A13" s="116"/>
      <c r="B13" s="125"/>
      <c r="C13" s="67"/>
      <c r="D13" s="126"/>
      <c r="E13" s="126"/>
      <c r="F13" s="126"/>
      <c r="G13" s="126"/>
      <c r="H13" s="126"/>
      <c r="I13" s="126"/>
      <c r="J13" s="126"/>
      <c r="K13" s="126"/>
      <c r="L13" s="126"/>
      <c r="M13" s="126"/>
      <c r="N13" s="126"/>
      <c r="O13" s="126"/>
      <c r="P13" s="67"/>
      <c r="Q13" s="126"/>
      <c r="R13" s="126"/>
      <c r="S13" s="126"/>
      <c r="T13" s="116"/>
      <c r="U13" s="104"/>
      <c r="V13" s="116"/>
      <c r="W13" s="106"/>
      <c r="X13" s="135"/>
      <c r="Y13" s="180"/>
      <c r="Z13" s="180"/>
      <c r="AA13" s="181"/>
      <c r="AB13" s="180"/>
      <c r="AC13" s="180"/>
      <c r="AD13" s="180"/>
      <c r="AE13" s="180"/>
      <c r="AF13" s="182"/>
      <c r="AG13" s="182"/>
      <c r="AH13" s="180"/>
      <c r="AI13" s="180"/>
      <c r="AJ13" s="135"/>
    </row>
    <row r="14" spans="1:36" s="117" customFormat="1" ht="4.3499999999999996" customHeight="1" x14ac:dyDescent="0.15">
      <c r="A14" s="116"/>
      <c r="B14" s="125"/>
      <c r="C14" s="67"/>
      <c r="D14" s="126"/>
      <c r="E14" s="126"/>
      <c r="F14" s="126"/>
      <c r="G14" s="126"/>
      <c r="H14" s="126"/>
      <c r="I14" s="126"/>
      <c r="J14" s="126"/>
      <c r="K14" s="126"/>
      <c r="L14" s="126"/>
      <c r="M14" s="126"/>
      <c r="N14" s="126"/>
      <c r="O14" s="126"/>
      <c r="P14" s="67"/>
      <c r="Q14" s="126"/>
      <c r="R14" s="126"/>
      <c r="S14" s="126"/>
      <c r="T14" s="116"/>
      <c r="U14" s="104"/>
      <c r="V14" s="116"/>
      <c r="W14" s="106"/>
      <c r="X14" s="135"/>
      <c r="Y14" s="180"/>
      <c r="Z14" s="180"/>
      <c r="AA14" s="181"/>
      <c r="AB14" s="180"/>
      <c r="AC14" s="180"/>
      <c r="AD14" s="180"/>
      <c r="AE14" s="180"/>
      <c r="AF14" s="182"/>
      <c r="AG14" s="182"/>
      <c r="AH14" s="180"/>
      <c r="AI14" s="180"/>
      <c r="AJ14" s="135"/>
    </row>
    <row r="15" spans="1:36" s="55" customFormat="1" ht="22.5" customHeight="1" x14ac:dyDescent="0.15">
      <c r="A15" s="41" t="s">
        <v>237</v>
      </c>
      <c r="B15" s="51"/>
      <c r="C15" s="51"/>
      <c r="D15" s="51"/>
      <c r="E15" s="51"/>
      <c r="F15" s="51"/>
      <c r="G15" s="51"/>
      <c r="H15" s="51"/>
      <c r="I15" s="51"/>
      <c r="J15" s="51"/>
      <c r="K15" s="51"/>
      <c r="L15" s="51"/>
      <c r="M15" s="51"/>
      <c r="N15" s="51"/>
      <c r="O15" s="51"/>
      <c r="P15" s="51"/>
      <c r="Q15" s="51"/>
      <c r="R15" s="51"/>
      <c r="S15" s="51"/>
      <c r="T15" s="51"/>
      <c r="U15" s="51"/>
      <c r="V15" s="65"/>
      <c r="W15" s="62"/>
      <c r="X15" s="134" t="s">
        <v>171</v>
      </c>
      <c r="Y15" s="100"/>
      <c r="Z15" s="100"/>
      <c r="AA15" s="100"/>
      <c r="AB15" s="100"/>
      <c r="AC15" s="100"/>
      <c r="AD15" s="100"/>
      <c r="AE15" s="100"/>
      <c r="AF15" s="100"/>
      <c r="AG15" s="100"/>
      <c r="AH15" s="100"/>
      <c r="AI15" s="100"/>
      <c r="AJ15" s="53"/>
    </row>
    <row r="16" spans="1:36" s="55" customFormat="1" ht="42.6" customHeight="1" x14ac:dyDescent="0.15">
      <c r="A16" s="68"/>
      <c r="B16" s="556" t="s">
        <v>352</v>
      </c>
      <c r="C16" s="556"/>
      <c r="D16" s="556"/>
      <c r="E16" s="556"/>
      <c r="F16" s="556"/>
      <c r="G16" s="556"/>
      <c r="H16" s="556"/>
      <c r="I16" s="556"/>
      <c r="J16" s="556"/>
      <c r="K16" s="556"/>
      <c r="L16" s="556"/>
      <c r="M16" s="556"/>
      <c r="N16" s="556"/>
      <c r="O16" s="556"/>
      <c r="P16" s="556"/>
      <c r="Q16" s="556"/>
      <c r="R16" s="556"/>
      <c r="S16" s="556"/>
      <c r="T16" s="556"/>
      <c r="U16" s="556"/>
      <c r="V16" s="51"/>
      <c r="W16" s="62"/>
      <c r="X16" s="54"/>
      <c r="Y16" s="53"/>
      <c r="Z16" s="53"/>
      <c r="AA16" s="53"/>
      <c r="AB16" s="53"/>
      <c r="AC16" s="53"/>
      <c r="AD16" s="53"/>
      <c r="AE16" s="53"/>
      <c r="AF16" s="53"/>
      <c r="AG16" s="53"/>
      <c r="AH16" s="53"/>
      <c r="AI16" s="53"/>
      <c r="AJ16" s="53"/>
    </row>
    <row r="17" spans="1:36" s="55" customFormat="1" ht="11.1" customHeight="1" thickBot="1" x14ac:dyDescent="0.2">
      <c r="A17" s="68"/>
      <c r="B17" s="66"/>
      <c r="C17" s="51"/>
      <c r="D17" s="51"/>
      <c r="E17" s="51"/>
      <c r="F17" s="51"/>
      <c r="G17" s="51"/>
      <c r="H17" s="51"/>
      <c r="I17" s="51"/>
      <c r="J17" s="51"/>
      <c r="K17" s="51"/>
      <c r="L17" s="51"/>
      <c r="M17" s="51"/>
      <c r="N17" s="51"/>
      <c r="O17" s="51"/>
      <c r="P17" s="51"/>
      <c r="Q17" s="51"/>
      <c r="R17" s="51"/>
      <c r="S17" s="51"/>
      <c r="T17" s="51"/>
      <c r="U17" s="51"/>
      <c r="V17" s="51"/>
      <c r="W17" s="62"/>
      <c r="X17" s="54"/>
      <c r="Y17" s="53"/>
      <c r="Z17" s="53"/>
      <c r="AA17" s="53"/>
      <c r="AB17" s="53"/>
      <c r="AC17" s="53"/>
      <c r="AD17" s="53"/>
      <c r="AE17" s="53"/>
      <c r="AF17" s="53"/>
      <c r="AG17" s="53"/>
      <c r="AH17" s="53"/>
      <c r="AI17" s="53"/>
      <c r="AJ17" s="53"/>
    </row>
    <row r="18" spans="1:36" ht="32.25" customHeight="1" x14ac:dyDescent="0.15">
      <c r="A18" s="27"/>
      <c r="B18" s="512" t="s">
        <v>3</v>
      </c>
      <c r="C18" s="513"/>
      <c r="D18" s="477" t="s">
        <v>4</v>
      </c>
      <c r="E18" s="478"/>
      <c r="F18" s="478"/>
      <c r="G18" s="478"/>
      <c r="H18" s="477" t="s">
        <v>76</v>
      </c>
      <c r="I18" s="478"/>
      <c r="J18" s="478"/>
      <c r="K18" s="478"/>
      <c r="L18" s="478"/>
      <c r="M18" s="478"/>
      <c r="N18" s="478"/>
      <c r="O18" s="478"/>
      <c r="P18" s="478"/>
      <c r="Q18" s="479"/>
      <c r="R18" s="143" t="s">
        <v>6</v>
      </c>
      <c r="S18" s="144" t="s">
        <v>77</v>
      </c>
      <c r="T18" s="540" t="s">
        <v>7</v>
      </c>
      <c r="U18" s="541"/>
      <c r="V18" s="2"/>
      <c r="W18" s="4"/>
      <c r="X18" s="5"/>
      <c r="Y18" s="542" t="s">
        <v>3</v>
      </c>
      <c r="Z18" s="543"/>
      <c r="AA18" s="102" t="s">
        <v>4</v>
      </c>
      <c r="AB18" s="544" t="s">
        <v>5</v>
      </c>
      <c r="AC18" s="543"/>
      <c r="AD18" s="543"/>
      <c r="AE18" s="543"/>
      <c r="AF18" s="101" t="s">
        <v>6</v>
      </c>
      <c r="AG18" s="102" t="s">
        <v>8</v>
      </c>
      <c r="AH18" s="543" t="s">
        <v>7</v>
      </c>
      <c r="AI18" s="545"/>
      <c r="AJ18" s="5"/>
    </row>
    <row r="19" spans="1:36" ht="42.95" customHeight="1" x14ac:dyDescent="0.15">
      <c r="A19" s="27"/>
      <c r="B19" s="492"/>
      <c r="C19" s="493"/>
      <c r="D19" s="524"/>
      <c r="E19" s="525"/>
      <c r="F19" s="525"/>
      <c r="G19" s="526"/>
      <c r="H19" s="524"/>
      <c r="I19" s="525"/>
      <c r="J19" s="525"/>
      <c r="K19" s="525"/>
      <c r="L19" s="525"/>
      <c r="M19" s="525"/>
      <c r="N19" s="525"/>
      <c r="O19" s="525"/>
      <c r="P19" s="525"/>
      <c r="Q19" s="526"/>
      <c r="R19" s="236"/>
      <c r="S19" s="235"/>
      <c r="T19" s="546"/>
      <c r="U19" s="547"/>
      <c r="V19" s="2"/>
      <c r="W19" s="4"/>
      <c r="X19" s="5"/>
      <c r="Y19" s="535" t="s">
        <v>152</v>
      </c>
      <c r="Z19" s="536"/>
      <c r="AA19" s="183"/>
      <c r="AB19" s="537"/>
      <c r="AC19" s="538"/>
      <c r="AD19" s="538"/>
      <c r="AE19" s="536"/>
      <c r="AF19" s="184"/>
      <c r="AG19" s="184"/>
      <c r="AH19" s="537"/>
      <c r="AI19" s="539"/>
      <c r="AJ19" s="5"/>
    </row>
    <row r="20" spans="1:36" ht="42.95" customHeight="1" x14ac:dyDescent="0.15">
      <c r="A20" s="27"/>
      <c r="B20" s="494"/>
      <c r="C20" s="495"/>
      <c r="D20" s="496"/>
      <c r="E20" s="497"/>
      <c r="F20" s="497"/>
      <c r="G20" s="498"/>
      <c r="H20" s="496"/>
      <c r="I20" s="497"/>
      <c r="J20" s="497"/>
      <c r="K20" s="497"/>
      <c r="L20" s="497"/>
      <c r="M20" s="497"/>
      <c r="N20" s="497"/>
      <c r="O20" s="497"/>
      <c r="P20" s="497"/>
      <c r="Q20" s="498"/>
      <c r="R20" s="237"/>
      <c r="S20" s="226"/>
      <c r="T20" s="529"/>
      <c r="U20" s="530"/>
      <c r="V20" s="2"/>
      <c r="W20" s="4"/>
      <c r="X20" s="5"/>
      <c r="Y20" s="535" t="s">
        <v>153</v>
      </c>
      <c r="Z20" s="536"/>
      <c r="AA20" s="183"/>
      <c r="AB20" s="537"/>
      <c r="AC20" s="538"/>
      <c r="AD20" s="538"/>
      <c r="AE20" s="536"/>
      <c r="AF20" s="184"/>
      <c r="AG20" s="184"/>
      <c r="AH20" s="537"/>
      <c r="AI20" s="539"/>
      <c r="AJ20" s="5"/>
    </row>
    <row r="21" spans="1:36" ht="42.95" customHeight="1" x14ac:dyDescent="0.15">
      <c r="A21" s="27"/>
      <c r="B21" s="499"/>
      <c r="C21" s="500"/>
      <c r="D21" s="474"/>
      <c r="E21" s="475"/>
      <c r="F21" s="475"/>
      <c r="G21" s="476"/>
      <c r="H21" s="474"/>
      <c r="I21" s="475"/>
      <c r="J21" s="475"/>
      <c r="K21" s="475"/>
      <c r="L21" s="475"/>
      <c r="M21" s="475"/>
      <c r="N21" s="475"/>
      <c r="O21" s="475"/>
      <c r="P21" s="475"/>
      <c r="Q21" s="476"/>
      <c r="R21" s="238"/>
      <c r="S21" s="23"/>
      <c r="T21" s="514"/>
      <c r="U21" s="515"/>
      <c r="V21" s="2"/>
      <c r="W21" s="4"/>
      <c r="X21" s="5"/>
      <c r="Y21" s="535" t="s">
        <v>154</v>
      </c>
      <c r="Z21" s="536"/>
      <c r="AA21" s="183"/>
      <c r="AB21" s="537"/>
      <c r="AC21" s="538"/>
      <c r="AD21" s="538"/>
      <c r="AE21" s="536"/>
      <c r="AF21" s="184"/>
      <c r="AG21" s="184"/>
      <c r="AH21" s="537"/>
      <c r="AI21" s="539"/>
      <c r="AJ21" s="5"/>
    </row>
    <row r="22" spans="1:36" ht="42.95" customHeight="1" x14ac:dyDescent="0.15">
      <c r="A22" s="27"/>
      <c r="B22" s="501"/>
      <c r="C22" s="502"/>
      <c r="D22" s="503"/>
      <c r="E22" s="504"/>
      <c r="F22" s="504"/>
      <c r="G22" s="505"/>
      <c r="H22" s="503"/>
      <c r="I22" s="504"/>
      <c r="J22" s="504"/>
      <c r="K22" s="504"/>
      <c r="L22" s="504"/>
      <c r="M22" s="504"/>
      <c r="N22" s="504"/>
      <c r="O22" s="504"/>
      <c r="P22" s="504"/>
      <c r="Q22" s="505"/>
      <c r="R22" s="227"/>
      <c r="S22" s="234"/>
      <c r="T22" s="549"/>
      <c r="U22" s="550"/>
      <c r="V22" s="2"/>
      <c r="W22" s="4"/>
      <c r="X22" s="5"/>
      <c r="Y22" s="535" t="s">
        <v>155</v>
      </c>
      <c r="Z22" s="536"/>
      <c r="AA22" s="184"/>
      <c r="AB22" s="551" t="s">
        <v>162</v>
      </c>
      <c r="AC22" s="552"/>
      <c r="AD22" s="552"/>
      <c r="AE22" s="553"/>
      <c r="AF22" s="184"/>
      <c r="AG22" s="184"/>
      <c r="AH22" s="537"/>
      <c r="AI22" s="539"/>
      <c r="AJ22" s="5"/>
    </row>
    <row r="23" spans="1:36" ht="42.95" customHeight="1" x14ac:dyDescent="0.15">
      <c r="A23" s="27"/>
      <c r="B23" s="494"/>
      <c r="C23" s="495"/>
      <c r="D23" s="496"/>
      <c r="E23" s="497"/>
      <c r="F23" s="497"/>
      <c r="G23" s="498"/>
      <c r="H23" s="496"/>
      <c r="I23" s="497"/>
      <c r="J23" s="497"/>
      <c r="K23" s="497"/>
      <c r="L23" s="497"/>
      <c r="M23" s="497"/>
      <c r="N23" s="497"/>
      <c r="O23" s="497"/>
      <c r="P23" s="497"/>
      <c r="Q23" s="498"/>
      <c r="R23" s="237"/>
      <c r="S23" s="226"/>
      <c r="T23" s="529"/>
      <c r="U23" s="530"/>
      <c r="V23" s="2"/>
      <c r="W23" s="4"/>
      <c r="X23" s="5"/>
      <c r="Y23" s="535" t="s">
        <v>156</v>
      </c>
      <c r="Z23" s="536"/>
      <c r="AA23" s="183"/>
      <c r="AB23" s="537"/>
      <c r="AC23" s="538"/>
      <c r="AD23" s="538"/>
      <c r="AE23" s="536"/>
      <c r="AF23" s="184"/>
      <c r="AG23" s="184"/>
      <c r="AH23" s="537"/>
      <c r="AI23" s="539"/>
      <c r="AJ23" s="5"/>
    </row>
    <row r="24" spans="1:36" ht="42.95" customHeight="1" x14ac:dyDescent="0.15">
      <c r="A24" s="27"/>
      <c r="B24" s="499"/>
      <c r="C24" s="500"/>
      <c r="D24" s="474"/>
      <c r="E24" s="475"/>
      <c r="F24" s="475"/>
      <c r="G24" s="476"/>
      <c r="H24" s="474"/>
      <c r="I24" s="475"/>
      <c r="J24" s="475"/>
      <c r="K24" s="475"/>
      <c r="L24" s="475"/>
      <c r="M24" s="475"/>
      <c r="N24" s="475"/>
      <c r="O24" s="475"/>
      <c r="P24" s="475"/>
      <c r="Q24" s="476"/>
      <c r="R24" s="238"/>
      <c r="S24" s="23"/>
      <c r="T24" s="514"/>
      <c r="U24" s="515"/>
      <c r="V24" s="2"/>
      <c r="W24" s="4"/>
      <c r="X24" s="5"/>
      <c r="Y24" s="194" t="s">
        <v>157</v>
      </c>
      <c r="Z24" s="195"/>
      <c r="AA24" s="183"/>
      <c r="AB24" s="537" t="s">
        <v>164</v>
      </c>
      <c r="AC24" s="538"/>
      <c r="AD24" s="538"/>
      <c r="AE24" s="536"/>
      <c r="AF24" s="184"/>
      <c r="AG24" s="184"/>
      <c r="AH24" s="537"/>
      <c r="AI24" s="539"/>
      <c r="AJ24" s="5"/>
    </row>
    <row r="25" spans="1:36" ht="42.95" customHeight="1" x14ac:dyDescent="0.15">
      <c r="A25" s="27"/>
      <c r="B25" s="501"/>
      <c r="C25" s="502"/>
      <c r="D25" s="503"/>
      <c r="E25" s="504"/>
      <c r="F25" s="504"/>
      <c r="G25" s="505"/>
      <c r="H25" s="503"/>
      <c r="I25" s="504"/>
      <c r="J25" s="504"/>
      <c r="K25" s="504"/>
      <c r="L25" s="504"/>
      <c r="M25" s="504"/>
      <c r="N25" s="504"/>
      <c r="O25" s="504"/>
      <c r="P25" s="504"/>
      <c r="Q25" s="505"/>
      <c r="R25" s="227"/>
      <c r="S25" s="234"/>
      <c r="T25" s="549"/>
      <c r="U25" s="550"/>
      <c r="V25" s="2"/>
      <c r="W25" s="4"/>
      <c r="X25" s="5"/>
      <c r="Y25" s="194" t="s">
        <v>158</v>
      </c>
      <c r="Z25" s="195"/>
      <c r="AA25" s="183"/>
      <c r="AB25" s="537" t="s">
        <v>163</v>
      </c>
      <c r="AC25" s="538"/>
      <c r="AD25" s="538"/>
      <c r="AE25" s="536"/>
      <c r="AF25" s="184"/>
      <c r="AG25" s="184"/>
      <c r="AH25" s="537"/>
      <c r="AI25" s="539"/>
      <c r="AJ25" s="5"/>
    </row>
    <row r="26" spans="1:36" ht="42.95" customHeight="1" x14ac:dyDescent="0.15">
      <c r="A26" s="27"/>
      <c r="B26" s="494"/>
      <c r="C26" s="495"/>
      <c r="D26" s="496"/>
      <c r="E26" s="497"/>
      <c r="F26" s="497"/>
      <c r="G26" s="498"/>
      <c r="H26" s="496"/>
      <c r="I26" s="497"/>
      <c r="J26" s="497"/>
      <c r="K26" s="497"/>
      <c r="L26" s="497"/>
      <c r="M26" s="497"/>
      <c r="N26" s="497"/>
      <c r="O26" s="497"/>
      <c r="P26" s="497"/>
      <c r="Q26" s="498"/>
      <c r="R26" s="237"/>
      <c r="S26" s="226"/>
      <c r="T26" s="529"/>
      <c r="U26" s="530"/>
      <c r="V26" s="2"/>
      <c r="W26" s="4"/>
      <c r="X26" s="5"/>
      <c r="Y26" s="194" t="s">
        <v>159</v>
      </c>
      <c r="Z26" s="195"/>
      <c r="AA26" s="183"/>
      <c r="AB26" s="537"/>
      <c r="AC26" s="538"/>
      <c r="AD26" s="538"/>
      <c r="AE26" s="536"/>
      <c r="AF26" s="184"/>
      <c r="AG26" s="184"/>
      <c r="AH26" s="537"/>
      <c r="AI26" s="539"/>
      <c r="AJ26" s="5"/>
    </row>
    <row r="27" spans="1:36" ht="42.95" customHeight="1" x14ac:dyDescent="0.15">
      <c r="A27" s="27"/>
      <c r="B27" s="499"/>
      <c r="C27" s="500"/>
      <c r="D27" s="474"/>
      <c r="E27" s="475"/>
      <c r="F27" s="475"/>
      <c r="G27" s="476"/>
      <c r="H27" s="474"/>
      <c r="I27" s="475"/>
      <c r="J27" s="475"/>
      <c r="K27" s="475"/>
      <c r="L27" s="475"/>
      <c r="M27" s="475"/>
      <c r="N27" s="475"/>
      <c r="O27" s="475"/>
      <c r="P27" s="475"/>
      <c r="Q27" s="476"/>
      <c r="R27" s="238"/>
      <c r="S27" s="23"/>
      <c r="T27" s="514"/>
      <c r="U27" s="515"/>
      <c r="V27" s="2"/>
      <c r="W27" s="4"/>
      <c r="X27" s="5"/>
      <c r="Y27" s="535" t="s">
        <v>160</v>
      </c>
      <c r="Z27" s="536"/>
      <c r="AA27" s="183"/>
      <c r="AB27" s="537"/>
      <c r="AC27" s="538"/>
      <c r="AD27" s="538"/>
      <c r="AE27" s="536"/>
      <c r="AF27" s="184"/>
      <c r="AG27" s="184"/>
      <c r="AH27" s="537"/>
      <c r="AI27" s="539"/>
      <c r="AJ27" s="5"/>
    </row>
    <row r="28" spans="1:36" ht="42.95" customHeight="1" x14ac:dyDescent="0.15">
      <c r="A28" s="27"/>
      <c r="B28" s="501"/>
      <c r="C28" s="502"/>
      <c r="D28" s="503"/>
      <c r="E28" s="504"/>
      <c r="F28" s="504"/>
      <c r="G28" s="505"/>
      <c r="H28" s="503"/>
      <c r="I28" s="504"/>
      <c r="J28" s="504"/>
      <c r="K28" s="504"/>
      <c r="L28" s="504"/>
      <c r="M28" s="504"/>
      <c r="N28" s="504"/>
      <c r="O28" s="504"/>
      <c r="P28" s="504"/>
      <c r="Q28" s="505"/>
      <c r="R28" s="227"/>
      <c r="S28" s="234"/>
      <c r="T28" s="549"/>
      <c r="U28" s="550"/>
      <c r="V28" s="2"/>
      <c r="W28" s="4"/>
      <c r="X28" s="5"/>
      <c r="Y28" s="535" t="s">
        <v>161</v>
      </c>
      <c r="Z28" s="536"/>
      <c r="AA28" s="183"/>
      <c r="AB28" s="537"/>
      <c r="AC28" s="538"/>
      <c r="AD28" s="538"/>
      <c r="AE28" s="536"/>
      <c r="AF28" s="184"/>
      <c r="AG28" s="184"/>
      <c r="AH28" s="537"/>
      <c r="AI28" s="539"/>
      <c r="AJ28" s="5"/>
    </row>
    <row r="29" spans="1:36" ht="42.95" customHeight="1" x14ac:dyDescent="0.15">
      <c r="A29" s="27"/>
      <c r="B29" s="494"/>
      <c r="C29" s="495"/>
      <c r="D29" s="496"/>
      <c r="E29" s="497"/>
      <c r="F29" s="497"/>
      <c r="G29" s="498"/>
      <c r="H29" s="496"/>
      <c r="I29" s="497"/>
      <c r="J29" s="497"/>
      <c r="K29" s="497"/>
      <c r="L29" s="497"/>
      <c r="M29" s="497"/>
      <c r="N29" s="497"/>
      <c r="O29" s="497"/>
      <c r="P29" s="497"/>
      <c r="Q29" s="498"/>
      <c r="R29" s="237"/>
      <c r="S29" s="226"/>
      <c r="T29" s="529"/>
      <c r="U29" s="530"/>
      <c r="V29" s="2"/>
      <c r="W29" s="4"/>
      <c r="X29" s="5"/>
      <c r="Y29" s="535"/>
      <c r="Z29" s="536"/>
      <c r="AA29" s="183"/>
      <c r="AB29" s="537"/>
      <c r="AC29" s="538"/>
      <c r="AD29" s="538"/>
      <c r="AE29" s="536"/>
      <c r="AF29" s="184"/>
      <c r="AG29" s="184"/>
      <c r="AH29" s="537"/>
      <c r="AI29" s="539"/>
      <c r="AJ29" s="5"/>
    </row>
    <row r="30" spans="1:36" ht="42.95" customHeight="1" thickBot="1" x14ac:dyDescent="0.2">
      <c r="A30" s="27"/>
      <c r="B30" s="490"/>
      <c r="C30" s="491"/>
      <c r="D30" s="508"/>
      <c r="E30" s="509"/>
      <c r="F30" s="509"/>
      <c r="G30" s="510"/>
      <c r="H30" s="508"/>
      <c r="I30" s="509"/>
      <c r="J30" s="509"/>
      <c r="K30" s="509"/>
      <c r="L30" s="509"/>
      <c r="M30" s="509"/>
      <c r="N30" s="509"/>
      <c r="O30" s="509"/>
      <c r="P30" s="509"/>
      <c r="Q30" s="510"/>
      <c r="R30" s="228"/>
      <c r="S30" s="229"/>
      <c r="T30" s="506"/>
      <c r="U30" s="507"/>
      <c r="V30" s="2"/>
      <c r="W30" s="4"/>
      <c r="X30" s="5"/>
      <c r="Y30" s="535"/>
      <c r="Z30" s="536"/>
      <c r="AA30" s="183"/>
      <c r="AB30" s="537"/>
      <c r="AC30" s="538"/>
      <c r="AD30" s="538"/>
      <c r="AE30" s="536"/>
      <c r="AF30" s="184"/>
      <c r="AG30" s="184"/>
      <c r="AH30" s="537"/>
      <c r="AI30" s="539"/>
      <c r="AJ30" s="5"/>
    </row>
    <row r="31" spans="1:36" ht="22.5" customHeight="1" x14ac:dyDescent="0.15">
      <c r="A31" s="27"/>
      <c r="B31" s="6" t="s">
        <v>180</v>
      </c>
      <c r="C31" s="6"/>
      <c r="D31" s="6"/>
      <c r="E31" s="6"/>
      <c r="F31" s="6"/>
      <c r="G31" s="6"/>
      <c r="H31" s="6"/>
      <c r="I31" s="6"/>
      <c r="J31" s="6"/>
      <c r="K31" s="6"/>
      <c r="L31" s="6"/>
      <c r="M31" s="6"/>
      <c r="N31" s="6"/>
      <c r="O31" s="6"/>
      <c r="P31" s="6"/>
      <c r="Q31" s="6"/>
      <c r="R31" s="6"/>
      <c r="S31" s="6"/>
      <c r="T31" s="6"/>
      <c r="U31" s="6"/>
      <c r="V31" s="2"/>
      <c r="W31" s="4"/>
      <c r="X31" s="5"/>
      <c r="Y31" s="99" t="s">
        <v>80</v>
      </c>
      <c r="Z31" s="63"/>
      <c r="AA31" s="63"/>
      <c r="AB31" s="63"/>
      <c r="AC31" s="63"/>
      <c r="AD31" s="63"/>
      <c r="AE31" s="63"/>
      <c r="AF31" s="64"/>
      <c r="AG31" s="64"/>
      <c r="AH31" s="63"/>
      <c r="AI31" s="63"/>
      <c r="AJ31" s="5"/>
    </row>
    <row r="32" spans="1:36" s="55" customFormat="1" ht="26.25" customHeight="1" x14ac:dyDescent="0.15">
      <c r="A32" s="209"/>
      <c r="B32" s="208"/>
      <c r="C32" s="208"/>
      <c r="D32" s="378" t="s">
        <v>170</v>
      </c>
      <c r="E32" s="378"/>
      <c r="F32" s="378"/>
      <c r="G32" s="378"/>
      <c r="H32" s="378"/>
      <c r="I32" s="378"/>
      <c r="J32" s="378"/>
      <c r="K32" s="378"/>
      <c r="L32" s="378"/>
      <c r="M32" s="378"/>
      <c r="N32" s="378"/>
      <c r="O32" s="378"/>
      <c r="P32" s="378"/>
      <c r="Q32" s="378"/>
      <c r="R32" s="378"/>
      <c r="S32" s="378"/>
      <c r="T32" s="208"/>
      <c r="U32" s="208"/>
      <c r="V32" s="210"/>
      <c r="W32" s="62"/>
      <c r="X32" s="53"/>
      <c r="Y32" s="63"/>
      <c r="Z32" s="63"/>
      <c r="AA32" s="63"/>
      <c r="AB32" s="63"/>
      <c r="AC32" s="63"/>
      <c r="AD32" s="63"/>
      <c r="AE32" s="63"/>
      <c r="AF32" s="64"/>
      <c r="AG32" s="64"/>
      <c r="AH32" s="63"/>
      <c r="AI32" s="63"/>
      <c r="AJ32" s="53"/>
    </row>
  </sheetData>
  <protectedRanges>
    <protectedRange sqref="Z31:AI31 Y32:AI32 Y19:AI30 Y13:AI14" name="範囲1"/>
    <protectedRange sqref="B19:U30" name="範囲1_1"/>
  </protectedRanges>
  <mergeCells count="124">
    <mergeCell ref="J10:K10"/>
    <mergeCell ref="D11:E11"/>
    <mergeCell ref="D24:G24"/>
    <mergeCell ref="D22:G22"/>
    <mergeCell ref="D19:G19"/>
    <mergeCell ref="D18:G18"/>
    <mergeCell ref="J8:K8"/>
    <mergeCell ref="D12:G12"/>
    <mergeCell ref="M9:N9"/>
    <mergeCell ref="H9:I9"/>
    <mergeCell ref="H12:I12"/>
    <mergeCell ref="B16:U16"/>
    <mergeCell ref="AH30:AI30"/>
    <mergeCell ref="AH28:AI28"/>
    <mergeCell ref="AB28:AE28"/>
    <mergeCell ref="Y30:Z30"/>
    <mergeCell ref="Y28:Z28"/>
    <mergeCell ref="AB27:AE27"/>
    <mergeCell ref="AH27:AI27"/>
    <mergeCell ref="AH19:AI19"/>
    <mergeCell ref="AH22:AI22"/>
    <mergeCell ref="AH23:AI23"/>
    <mergeCell ref="AH26:AI26"/>
    <mergeCell ref="AH24:AI24"/>
    <mergeCell ref="AH25:AI25"/>
    <mergeCell ref="AB29:AE29"/>
    <mergeCell ref="AH29:AI29"/>
    <mergeCell ref="AB30:AE30"/>
    <mergeCell ref="Y27:Z27"/>
    <mergeCell ref="D28:G28"/>
    <mergeCell ref="T28:U28"/>
    <mergeCell ref="D27:G27"/>
    <mergeCell ref="B29:C29"/>
    <mergeCell ref="D29:G29"/>
    <mergeCell ref="H29:Q29"/>
    <mergeCell ref="T29:U29"/>
    <mergeCell ref="Y22:Z22"/>
    <mergeCell ref="AB22:AE22"/>
    <mergeCell ref="T22:U22"/>
    <mergeCell ref="Y23:Z23"/>
    <mergeCell ref="AB23:AE23"/>
    <mergeCell ref="T26:U26"/>
    <mergeCell ref="AB26:AE26"/>
    <mergeCell ref="AB24:AE24"/>
    <mergeCell ref="T25:U25"/>
    <mergeCell ref="AB25:AE25"/>
    <mergeCell ref="B28:C28"/>
    <mergeCell ref="H28:Q28"/>
    <mergeCell ref="Y29:Z29"/>
    <mergeCell ref="H26:Q26"/>
    <mergeCell ref="B27:C27"/>
    <mergeCell ref="H27:Q27"/>
    <mergeCell ref="X1:AJ1"/>
    <mergeCell ref="J4:N4"/>
    <mergeCell ref="D4:I4"/>
    <mergeCell ref="D5:E5"/>
    <mergeCell ref="T21:U21"/>
    <mergeCell ref="Y21:Z21"/>
    <mergeCell ref="AB21:AE21"/>
    <mergeCell ref="AH21:AI21"/>
    <mergeCell ref="D20:G20"/>
    <mergeCell ref="D21:G21"/>
    <mergeCell ref="T20:U20"/>
    <mergeCell ref="T18:U18"/>
    <mergeCell ref="Y18:Z18"/>
    <mergeCell ref="AB18:AE18"/>
    <mergeCell ref="AH18:AI18"/>
    <mergeCell ref="Y20:Z20"/>
    <mergeCell ref="AB20:AE20"/>
    <mergeCell ref="T19:U19"/>
    <mergeCell ref="Y19:Z19"/>
    <mergeCell ref="AB19:AE19"/>
    <mergeCell ref="AH20:AI20"/>
    <mergeCell ref="T2:U2"/>
    <mergeCell ref="T4:U4"/>
    <mergeCell ref="D10:E10"/>
    <mergeCell ref="A1:V1"/>
    <mergeCell ref="B18:C18"/>
    <mergeCell ref="B24:C24"/>
    <mergeCell ref="T24:U24"/>
    <mergeCell ref="D26:G26"/>
    <mergeCell ref="D23:G23"/>
    <mergeCell ref="D25:G25"/>
    <mergeCell ref="T27:U27"/>
    <mergeCell ref="M5:N5"/>
    <mergeCell ref="M8:N8"/>
    <mergeCell ref="D9:G9"/>
    <mergeCell ref="D7:E7"/>
    <mergeCell ref="J7:K7"/>
    <mergeCell ref="D8:E8"/>
    <mergeCell ref="G8:H8"/>
    <mergeCell ref="J9:L9"/>
    <mergeCell ref="G11:H11"/>
    <mergeCell ref="H19:Q19"/>
    <mergeCell ref="G5:H5"/>
    <mergeCell ref="J5:K5"/>
    <mergeCell ref="M12:N12"/>
    <mergeCell ref="J12:L12"/>
    <mergeCell ref="T23:U23"/>
    <mergeCell ref="J11:K11"/>
    <mergeCell ref="D32:S32"/>
    <mergeCell ref="H24:Q24"/>
    <mergeCell ref="H18:Q18"/>
    <mergeCell ref="B4:B5"/>
    <mergeCell ref="O4:O5"/>
    <mergeCell ref="P5:S5"/>
    <mergeCell ref="Y4:Y5"/>
    <mergeCell ref="M11:N11"/>
    <mergeCell ref="B30:C30"/>
    <mergeCell ref="B19:C19"/>
    <mergeCell ref="B20:C20"/>
    <mergeCell ref="H20:Q20"/>
    <mergeCell ref="B21:C21"/>
    <mergeCell ref="H21:Q21"/>
    <mergeCell ref="B22:C22"/>
    <mergeCell ref="H22:Q22"/>
    <mergeCell ref="B23:C23"/>
    <mergeCell ref="H23:Q23"/>
    <mergeCell ref="B25:C25"/>
    <mergeCell ref="H25:Q25"/>
    <mergeCell ref="B26:C26"/>
    <mergeCell ref="T30:U30"/>
    <mergeCell ref="D30:G30"/>
    <mergeCell ref="H30:Q30"/>
  </mergeCells>
  <phoneticPr fontId="19"/>
  <dataValidations count="1">
    <dataValidation imeMode="halfAlpha" allowBlank="1" showInputMessage="1" showErrorMessage="1" sqref="J12 AA13:AA14 AF13:AF14 AA4 D5:E5 G5:H5 J5:K5 M5:N5 D9:G9 J9 J7:K8 M8:N8 G8:H8 D7:E8 G11:H11 D10:E11 J10:K11 M11:N11 D4:I4 D12:G12 R19:R30 D19:D30 AA19:AA30 AF19:AF30" xr:uid="{00000000-0002-0000-0200-000000000000}"/>
  </dataValidations>
  <printOptions horizontalCentered="1"/>
  <pageMargins left="0.55118110236220474" right="0.31496062992125984" top="0.47244094488188981" bottom="0.15748031496062992" header="0.35433070866141736" footer="0.15748031496062992"/>
  <pageSetup paperSize="9" scale="88" orientation="portrait" blackAndWhite="1" horizontalDpi="300" verticalDpi="30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U14"/>
  <sheetViews>
    <sheetView zoomScale="90" zoomScaleNormal="90" zoomScaleSheetLayoutView="100" workbookViewId="0">
      <selection activeCell="C3" sqref="C3"/>
    </sheetView>
  </sheetViews>
  <sheetFormatPr defaultColWidth="0" defaultRowHeight="0" customHeight="1" zeroHeight="1" x14ac:dyDescent="0.15"/>
  <cols>
    <col min="1" max="1" width="0.625" style="201" customWidth="1"/>
    <col min="2" max="34" width="2.625" style="201" customWidth="1"/>
    <col min="35" max="35" width="2.625" style="202" customWidth="1"/>
    <col min="36" max="36" width="3.5" style="127" hidden="1" customWidth="1"/>
    <col min="37" max="37" width="5.625" style="129" hidden="1" customWidth="1"/>
    <col min="38" max="38" width="4.125" style="129" hidden="1" customWidth="1"/>
    <col min="39" max="39" width="3.375" style="127" hidden="1" customWidth="1"/>
    <col min="40" max="40" width="4.5" style="127" hidden="1" customWidth="1"/>
    <col min="41" max="42" width="0.875" style="204" customWidth="1"/>
    <col min="43" max="255" width="2.625" style="1" hidden="1" customWidth="1"/>
    <col min="256" max="16384" width="9" style="1" hidden="1"/>
  </cols>
  <sheetData>
    <row r="1" spans="1:42" s="50" customFormat="1" ht="5.0999999999999996" customHeight="1" x14ac:dyDescent="0.15">
      <c r="A1" s="170"/>
      <c r="B1" s="171"/>
      <c r="C1" s="171"/>
      <c r="D1" s="170"/>
      <c r="E1" s="170"/>
      <c r="F1" s="170"/>
      <c r="G1" s="170"/>
      <c r="H1" s="170"/>
      <c r="I1" s="170"/>
      <c r="J1" s="170"/>
      <c r="K1" s="170"/>
      <c r="L1" s="170"/>
      <c r="M1" s="170"/>
      <c r="N1" s="170"/>
      <c r="O1" s="170"/>
      <c r="P1" s="172"/>
      <c r="Q1" s="170"/>
      <c r="R1" s="172"/>
      <c r="S1" s="172"/>
      <c r="T1" s="172"/>
      <c r="U1" s="172"/>
      <c r="V1" s="172"/>
      <c r="W1" s="172"/>
      <c r="X1" s="172"/>
      <c r="Y1" s="172"/>
      <c r="Z1" s="172"/>
      <c r="AA1" s="172"/>
      <c r="AB1" s="172"/>
      <c r="AC1" s="172"/>
      <c r="AD1" s="172"/>
      <c r="AE1" s="172"/>
      <c r="AF1" s="172"/>
      <c r="AG1" s="172"/>
      <c r="AH1" s="172"/>
      <c r="AI1" s="173"/>
      <c r="AJ1" s="132"/>
      <c r="AK1" s="133"/>
      <c r="AL1" s="133"/>
      <c r="AM1" s="132"/>
      <c r="AN1" s="132"/>
      <c r="AO1" s="203"/>
      <c r="AP1" s="203"/>
    </row>
    <row r="2" spans="1:42" ht="20.100000000000001" customHeight="1" x14ac:dyDescent="0.15">
      <c r="A2" s="174"/>
      <c r="B2" s="175" t="s">
        <v>238</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6"/>
      <c r="AJ2" s="130"/>
      <c r="AK2" s="131"/>
      <c r="AL2" s="131"/>
      <c r="AM2" s="130"/>
      <c r="AN2" s="130"/>
    </row>
    <row r="3" spans="1:42" ht="20.100000000000001" customHeight="1" thickBot="1" x14ac:dyDescent="0.2">
      <c r="A3" s="174"/>
      <c r="B3" s="177"/>
      <c r="C3" s="178" t="s">
        <v>351</v>
      </c>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4"/>
      <c r="AI3" s="176"/>
      <c r="AJ3" s="130"/>
      <c r="AK3" s="131"/>
      <c r="AL3" s="131"/>
      <c r="AM3" s="130"/>
      <c r="AN3" s="130"/>
    </row>
    <row r="4" spans="1:42" ht="20.100000000000001" customHeight="1" x14ac:dyDescent="0.15">
      <c r="A4" s="174"/>
      <c r="B4" s="177"/>
      <c r="C4" s="212"/>
      <c r="D4" s="213"/>
      <c r="E4" s="214" t="s">
        <v>107</v>
      </c>
      <c r="F4" s="214"/>
      <c r="G4" s="214"/>
      <c r="H4" s="214"/>
      <c r="I4" s="214"/>
      <c r="J4" s="214"/>
      <c r="K4" s="214"/>
      <c r="L4" s="214"/>
      <c r="M4" s="214"/>
      <c r="N4" s="214"/>
      <c r="O4" s="214"/>
      <c r="P4" s="214"/>
      <c r="Q4" s="214"/>
      <c r="R4" s="214"/>
      <c r="S4" s="214" t="s">
        <v>108</v>
      </c>
      <c r="T4" s="214"/>
      <c r="U4" s="214"/>
      <c r="V4" s="214"/>
      <c r="W4" s="214"/>
      <c r="X4" s="214"/>
      <c r="Y4" s="214"/>
      <c r="Z4" s="214"/>
      <c r="AA4" s="214"/>
      <c r="AB4" s="214"/>
      <c r="AC4" s="214"/>
      <c r="AD4" s="214"/>
      <c r="AE4" s="214"/>
      <c r="AF4" s="214"/>
      <c r="AG4" s="215"/>
      <c r="AH4" s="174"/>
      <c r="AI4" s="176"/>
      <c r="AJ4" s="130"/>
      <c r="AK4" s="131" t="b">
        <v>0</v>
      </c>
      <c r="AL4" s="131" t="b">
        <v>0</v>
      </c>
      <c r="AM4" s="130"/>
      <c r="AN4" s="130"/>
    </row>
    <row r="5" spans="1:42" ht="20.100000000000001" customHeight="1" x14ac:dyDescent="0.15">
      <c r="A5" s="174"/>
      <c r="B5" s="177"/>
      <c r="C5" s="216"/>
      <c r="D5" s="217"/>
      <c r="E5" s="218" t="s">
        <v>109</v>
      </c>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9"/>
      <c r="AH5" s="174"/>
      <c r="AI5" s="176"/>
      <c r="AJ5" s="130"/>
      <c r="AK5" s="131" t="b">
        <v>0</v>
      </c>
      <c r="AL5" s="131"/>
      <c r="AM5" s="130"/>
      <c r="AN5" s="130"/>
    </row>
    <row r="6" spans="1:42" ht="20.100000000000001" customHeight="1" x14ac:dyDescent="0.15">
      <c r="A6" s="174"/>
      <c r="B6" s="177"/>
      <c r="C6" s="216"/>
      <c r="D6" s="217"/>
      <c r="E6" s="218" t="s">
        <v>110</v>
      </c>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9"/>
      <c r="AH6" s="174"/>
      <c r="AI6" s="176"/>
      <c r="AJ6" s="130"/>
      <c r="AK6" s="131" t="b">
        <v>0</v>
      </c>
      <c r="AL6" s="131"/>
      <c r="AM6" s="130"/>
      <c r="AN6" s="130"/>
    </row>
    <row r="7" spans="1:42" ht="20.100000000000001" customHeight="1" x14ac:dyDescent="0.15">
      <c r="A7" s="174"/>
      <c r="B7" s="174"/>
      <c r="C7" s="220"/>
      <c r="D7" s="221"/>
      <c r="E7" s="218" t="s">
        <v>111</v>
      </c>
      <c r="F7" s="218"/>
      <c r="G7" s="218"/>
      <c r="H7" s="218"/>
      <c r="I7" s="218"/>
      <c r="J7" s="218"/>
      <c r="K7" s="218"/>
      <c r="L7" s="218"/>
      <c r="M7" s="218"/>
      <c r="N7" s="218"/>
      <c r="O7" s="218"/>
      <c r="P7" s="218"/>
      <c r="Q7" s="218"/>
      <c r="R7" s="218"/>
      <c r="S7" s="218" t="s">
        <v>112</v>
      </c>
      <c r="T7" s="218"/>
      <c r="U7" s="218"/>
      <c r="V7" s="218"/>
      <c r="W7" s="218"/>
      <c r="X7" s="218"/>
      <c r="Y7" s="218"/>
      <c r="Z7" s="218"/>
      <c r="AA7" s="218"/>
      <c r="AB7" s="218"/>
      <c r="AC7" s="218"/>
      <c r="AD7" s="218"/>
      <c r="AE7" s="218"/>
      <c r="AF7" s="218"/>
      <c r="AG7" s="219"/>
      <c r="AH7" s="174"/>
      <c r="AI7" s="176"/>
      <c r="AJ7" s="130"/>
      <c r="AK7" s="131" t="b">
        <v>0</v>
      </c>
      <c r="AL7" s="131" t="b">
        <v>0</v>
      </c>
      <c r="AM7" s="130"/>
      <c r="AN7" s="130"/>
    </row>
    <row r="8" spans="1:42" ht="20.100000000000001" customHeight="1" x14ac:dyDescent="0.15">
      <c r="A8" s="174"/>
      <c r="B8" s="174"/>
      <c r="C8" s="220"/>
      <c r="D8" s="221"/>
      <c r="E8" s="218" t="s">
        <v>113</v>
      </c>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9"/>
      <c r="AH8" s="174"/>
      <c r="AI8" s="176"/>
      <c r="AJ8" s="130"/>
      <c r="AK8" s="131" t="b">
        <v>0</v>
      </c>
      <c r="AL8" s="131"/>
      <c r="AM8" s="130"/>
      <c r="AN8" s="130"/>
    </row>
    <row r="9" spans="1:42" s="128" customFormat="1" ht="20.100000000000001" customHeight="1" x14ac:dyDescent="0.15">
      <c r="A9" s="174"/>
      <c r="B9" s="174"/>
      <c r="C9" s="220"/>
      <c r="D9" s="221"/>
      <c r="E9" s="218" t="s">
        <v>114</v>
      </c>
      <c r="F9" s="218"/>
      <c r="G9" s="218"/>
      <c r="H9" s="218"/>
      <c r="I9" s="218"/>
      <c r="J9" s="218"/>
      <c r="K9" s="218"/>
      <c r="L9" s="218"/>
      <c r="M9" s="218"/>
      <c r="N9" s="218"/>
      <c r="O9" s="218"/>
      <c r="P9" s="218"/>
      <c r="Q9" s="218"/>
      <c r="R9" s="218"/>
      <c r="S9" s="218"/>
      <c r="T9" s="218"/>
      <c r="U9" s="218"/>
      <c r="V9" s="218"/>
      <c r="W9" s="218"/>
      <c r="X9" s="218"/>
      <c r="Y9" s="218"/>
      <c r="Z9" s="218" t="s">
        <v>115</v>
      </c>
      <c r="AA9" s="218"/>
      <c r="AB9" s="218"/>
      <c r="AC9" s="218"/>
      <c r="AD9" s="218"/>
      <c r="AE9" s="218"/>
      <c r="AF9" s="218"/>
      <c r="AG9" s="219"/>
      <c r="AH9" s="174"/>
      <c r="AI9" s="176"/>
      <c r="AJ9" s="130"/>
      <c r="AK9" s="131" t="b">
        <v>0</v>
      </c>
      <c r="AL9" s="131" t="b">
        <v>0</v>
      </c>
      <c r="AM9" s="130"/>
      <c r="AN9" s="130"/>
      <c r="AO9" s="205"/>
      <c r="AP9" s="205"/>
    </row>
    <row r="10" spans="1:42" s="128" customFormat="1" ht="20.100000000000001" customHeight="1" x14ac:dyDescent="0.15">
      <c r="A10" s="174"/>
      <c r="B10" s="174"/>
      <c r="C10" s="220"/>
      <c r="D10" s="221"/>
      <c r="E10" s="218" t="s">
        <v>116</v>
      </c>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9"/>
      <c r="AH10" s="174"/>
      <c r="AI10" s="176"/>
      <c r="AJ10" s="130"/>
      <c r="AK10" s="131" t="b">
        <v>0</v>
      </c>
      <c r="AL10" s="131"/>
      <c r="AM10" s="130"/>
      <c r="AN10" s="130"/>
      <c r="AO10" s="205"/>
      <c r="AP10" s="205"/>
    </row>
    <row r="11" spans="1:42" s="128" customFormat="1" ht="20.100000000000001" customHeight="1" thickBot="1" x14ac:dyDescent="0.2">
      <c r="A11" s="174"/>
      <c r="B11" s="174"/>
      <c r="C11" s="222"/>
      <c r="D11" s="223"/>
      <c r="E11" s="224" t="s">
        <v>117</v>
      </c>
      <c r="F11" s="224"/>
      <c r="G11" s="224"/>
      <c r="H11" s="224"/>
      <c r="I11" s="224"/>
      <c r="J11" s="224"/>
      <c r="K11" s="224"/>
      <c r="L11" s="224"/>
      <c r="M11" s="224"/>
      <c r="N11" s="224"/>
      <c r="O11" s="224"/>
      <c r="P11" s="224"/>
      <c r="Q11" s="224"/>
      <c r="R11" s="224"/>
      <c r="S11" s="224" t="s">
        <v>118</v>
      </c>
      <c r="T11" s="224"/>
      <c r="U11" s="224" t="s">
        <v>119</v>
      </c>
      <c r="V11" s="557"/>
      <c r="W11" s="557"/>
      <c r="X11" s="557"/>
      <c r="Y11" s="557"/>
      <c r="Z11" s="557"/>
      <c r="AA11" s="557"/>
      <c r="AB11" s="557"/>
      <c r="AC11" s="557"/>
      <c r="AD11" s="557"/>
      <c r="AE11" s="557"/>
      <c r="AF11" s="557"/>
      <c r="AG11" s="225" t="s">
        <v>120</v>
      </c>
      <c r="AH11" s="174"/>
      <c r="AI11" s="176"/>
      <c r="AJ11" s="130"/>
      <c r="AK11" s="131" t="b">
        <v>0</v>
      </c>
      <c r="AL11" s="131" t="b">
        <v>0</v>
      </c>
      <c r="AM11" s="130"/>
      <c r="AN11" s="130"/>
      <c r="AO11" s="205"/>
      <c r="AP11" s="205"/>
    </row>
    <row r="12" spans="1:42" ht="21" x14ac:dyDescent="0.15">
      <c r="A12" s="271"/>
      <c r="B12" s="27"/>
      <c r="C12" s="284"/>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85"/>
      <c r="AJ12" s="286"/>
      <c r="AK12" s="286"/>
      <c r="AL12" s="286"/>
      <c r="AM12" s="286"/>
      <c r="AN12" s="286"/>
      <c r="AO12" s="1"/>
      <c r="AP12" s="1"/>
    </row>
    <row r="13" spans="1:42" ht="21" x14ac:dyDescent="0.15">
      <c r="A13" s="271"/>
      <c r="B13" s="27"/>
      <c r="C13" s="284"/>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85"/>
      <c r="AJ13" s="286"/>
      <c r="AK13" s="286"/>
      <c r="AL13" s="286"/>
      <c r="AM13" s="286"/>
      <c r="AN13" s="286"/>
      <c r="AO13" s="1"/>
      <c r="AP13" s="1"/>
    </row>
    <row r="14" spans="1:42" ht="21" x14ac:dyDescent="0.15">
      <c r="A14" s="271"/>
      <c r="B14" s="287"/>
      <c r="C14" s="288"/>
      <c r="D14" s="287"/>
      <c r="E14" s="287"/>
      <c r="F14" s="287"/>
      <c r="G14" s="378" t="s">
        <v>296</v>
      </c>
      <c r="H14" s="378"/>
      <c r="I14" s="378"/>
      <c r="J14" s="378"/>
      <c r="K14" s="378"/>
      <c r="L14" s="378"/>
      <c r="M14" s="378"/>
      <c r="N14" s="378"/>
      <c r="O14" s="378"/>
      <c r="P14" s="378"/>
      <c r="Q14" s="378"/>
      <c r="R14" s="378"/>
      <c r="S14" s="378"/>
      <c r="T14" s="378"/>
      <c r="U14" s="378"/>
      <c r="V14" s="378"/>
      <c r="W14" s="378"/>
      <c r="X14" s="378"/>
      <c r="Y14" s="378"/>
      <c r="Z14" s="378"/>
      <c r="AA14" s="378"/>
      <c r="AB14" s="378"/>
      <c r="AC14" s="287"/>
      <c r="AD14" s="287"/>
      <c r="AE14" s="287"/>
      <c r="AF14" s="287"/>
      <c r="AG14" s="287"/>
      <c r="AH14" s="287"/>
      <c r="AI14" s="289"/>
      <c r="AJ14" s="286"/>
      <c r="AK14" s="286"/>
      <c r="AL14" s="286"/>
      <c r="AM14" s="286"/>
      <c r="AN14" s="286"/>
      <c r="AO14" s="1"/>
      <c r="AP14" s="1"/>
    </row>
  </sheetData>
  <protectedRanges>
    <protectedRange sqref="X23 K15:O15 K16 R15:W15 AA15:AG15 X16 N17:AG17 H17 C23 J23 Q23" name="範囲1_2"/>
  </protectedRanges>
  <mergeCells count="2">
    <mergeCell ref="V11:AF11"/>
    <mergeCell ref="G14:AB14"/>
  </mergeCells>
  <phoneticPr fontId="19"/>
  <printOptions horizontalCentered="1"/>
  <pageMargins left="0.70866141732283472" right="0.47244094488188981" top="0.47244094488188981" bottom="0.19685039370078741" header="0.15748031496062992" footer="0.15748031496062992"/>
  <pageSetup paperSize="9" scale="95" orientation="portrait" blackAndWhite="1"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6" r:id="rId3" name="Group Box 1024">
              <controlPr defaultSize="0" autoFill="0" autoPict="0">
                <anchor moveWithCells="1">
                  <from>
                    <xdr:col>7</xdr:col>
                    <xdr:colOff>19050</xdr:colOff>
                    <xdr:row>2</xdr:row>
                    <xdr:rowOff>19050</xdr:rowOff>
                  </from>
                  <to>
                    <xdr:col>9</xdr:col>
                    <xdr:colOff>57150</xdr:colOff>
                    <xdr:row>4</xdr:row>
                    <xdr:rowOff>9525</xdr:rowOff>
                  </to>
                </anchor>
              </controlPr>
            </control>
          </mc:Choice>
        </mc:AlternateContent>
        <mc:AlternateContent xmlns:mc="http://schemas.openxmlformats.org/markup-compatibility/2006">
          <mc:Choice Requires="x14">
            <control shapeId="17" r:id="rId4" name="Group Box 1025">
              <controlPr defaultSize="0" autoFill="0" autoPict="0">
                <anchor moveWithCells="1">
                  <from>
                    <xdr:col>20</xdr:col>
                    <xdr:colOff>38100</xdr:colOff>
                    <xdr:row>2</xdr:row>
                    <xdr:rowOff>19050</xdr:rowOff>
                  </from>
                  <to>
                    <xdr:col>24</xdr:col>
                    <xdr:colOff>114300</xdr:colOff>
                    <xdr:row>3</xdr:row>
                    <xdr:rowOff>123825</xdr:rowOff>
                  </to>
                </anchor>
              </controlPr>
            </control>
          </mc:Choice>
        </mc:AlternateContent>
        <mc:AlternateContent xmlns:mc="http://schemas.openxmlformats.org/markup-compatibility/2006">
          <mc:Choice Requires="x14">
            <control shapeId="18" r:id="rId5" name="Check Box 1026">
              <controlPr defaultSize="0" autoFill="0" autoLine="0" autoPict="0" altText="冷房または暖房の設定温度変更">
                <anchor moveWithCells="1" sizeWithCells="1">
                  <from>
                    <xdr:col>2</xdr:col>
                    <xdr:colOff>142875</xdr:colOff>
                    <xdr:row>6</xdr:row>
                    <xdr:rowOff>0</xdr:rowOff>
                  </from>
                  <to>
                    <xdr:col>3</xdr:col>
                    <xdr:colOff>152400</xdr:colOff>
                    <xdr:row>7</xdr:row>
                    <xdr:rowOff>19050</xdr:rowOff>
                  </to>
                </anchor>
              </controlPr>
            </control>
          </mc:Choice>
        </mc:AlternateContent>
        <mc:AlternateContent xmlns:mc="http://schemas.openxmlformats.org/markup-compatibility/2006">
          <mc:Choice Requires="x14">
            <control shapeId="19" r:id="rId6" name="Check Box 1027">
              <controlPr defaultSize="0" autoFill="0" autoLine="0" autoPict="0">
                <anchor moveWithCells="1" sizeWithCells="1">
                  <from>
                    <xdr:col>16</xdr:col>
                    <xdr:colOff>133350</xdr:colOff>
                    <xdr:row>3</xdr:row>
                    <xdr:rowOff>19050</xdr:rowOff>
                  </from>
                  <to>
                    <xdr:col>18</xdr:col>
                    <xdr:colOff>57150</xdr:colOff>
                    <xdr:row>4</xdr:row>
                    <xdr:rowOff>0</xdr:rowOff>
                  </to>
                </anchor>
              </controlPr>
            </control>
          </mc:Choice>
        </mc:AlternateContent>
        <mc:AlternateContent xmlns:mc="http://schemas.openxmlformats.org/markup-compatibility/2006">
          <mc:Choice Requires="x14">
            <control shapeId="20" r:id="rId7" name="Check Box 1028">
              <controlPr defaultSize="0" autoFill="0" autoLine="0" autoPict="0">
                <anchor moveWithCells="1" sizeWithCells="1">
                  <from>
                    <xdr:col>2</xdr:col>
                    <xdr:colOff>142875</xdr:colOff>
                    <xdr:row>4</xdr:row>
                    <xdr:rowOff>19050</xdr:rowOff>
                  </from>
                  <to>
                    <xdr:col>4</xdr:col>
                    <xdr:colOff>85725</xdr:colOff>
                    <xdr:row>5</xdr:row>
                    <xdr:rowOff>0</xdr:rowOff>
                  </to>
                </anchor>
              </controlPr>
            </control>
          </mc:Choice>
        </mc:AlternateContent>
        <mc:AlternateContent xmlns:mc="http://schemas.openxmlformats.org/markup-compatibility/2006">
          <mc:Choice Requires="x14">
            <control shapeId="21" r:id="rId8" name="Check Box 1029">
              <controlPr defaultSize="0" autoFill="0" autoLine="0" autoPict="0">
                <anchor moveWithCells="1" sizeWithCells="1">
                  <from>
                    <xdr:col>2</xdr:col>
                    <xdr:colOff>142875</xdr:colOff>
                    <xdr:row>7</xdr:row>
                    <xdr:rowOff>0</xdr:rowOff>
                  </from>
                  <to>
                    <xdr:col>4</xdr:col>
                    <xdr:colOff>57150</xdr:colOff>
                    <xdr:row>8</xdr:row>
                    <xdr:rowOff>0</xdr:rowOff>
                  </to>
                </anchor>
              </controlPr>
            </control>
          </mc:Choice>
        </mc:AlternateContent>
        <mc:AlternateContent xmlns:mc="http://schemas.openxmlformats.org/markup-compatibility/2006">
          <mc:Choice Requires="x14">
            <control shapeId="22" r:id="rId9" name="Check Box 1030">
              <controlPr defaultSize="0" autoFill="0" autoLine="0" autoPict="0">
                <anchor moveWithCells="1" sizeWithCells="1">
                  <from>
                    <xdr:col>2</xdr:col>
                    <xdr:colOff>142875</xdr:colOff>
                    <xdr:row>5</xdr:row>
                    <xdr:rowOff>19050</xdr:rowOff>
                  </from>
                  <to>
                    <xdr:col>5</xdr:col>
                    <xdr:colOff>0</xdr:colOff>
                    <xdr:row>6</xdr:row>
                    <xdr:rowOff>0</xdr:rowOff>
                  </to>
                </anchor>
              </controlPr>
            </control>
          </mc:Choice>
        </mc:AlternateContent>
        <mc:AlternateContent xmlns:mc="http://schemas.openxmlformats.org/markup-compatibility/2006">
          <mc:Choice Requires="x14">
            <control shapeId="23" r:id="rId10" name="Check Box 1031">
              <controlPr defaultSize="0" autoFill="0" autoLine="0" autoPict="0">
                <anchor moveWithCells="1" sizeWithCells="1">
                  <from>
                    <xdr:col>2</xdr:col>
                    <xdr:colOff>142875</xdr:colOff>
                    <xdr:row>8</xdr:row>
                    <xdr:rowOff>0</xdr:rowOff>
                  </from>
                  <to>
                    <xdr:col>4</xdr:col>
                    <xdr:colOff>66675</xdr:colOff>
                    <xdr:row>9</xdr:row>
                    <xdr:rowOff>0</xdr:rowOff>
                  </to>
                </anchor>
              </controlPr>
            </control>
          </mc:Choice>
        </mc:AlternateContent>
        <mc:AlternateContent xmlns:mc="http://schemas.openxmlformats.org/markup-compatibility/2006">
          <mc:Choice Requires="x14">
            <control shapeId="24" r:id="rId11" name="Check Box 1032">
              <controlPr defaultSize="0" autoFill="0" autoLine="0" autoPict="0">
                <anchor moveWithCells="1" sizeWithCells="1">
                  <from>
                    <xdr:col>2</xdr:col>
                    <xdr:colOff>142875</xdr:colOff>
                    <xdr:row>3</xdr:row>
                    <xdr:rowOff>19050</xdr:rowOff>
                  </from>
                  <to>
                    <xdr:col>4</xdr:col>
                    <xdr:colOff>19050</xdr:colOff>
                    <xdr:row>4</xdr:row>
                    <xdr:rowOff>0</xdr:rowOff>
                  </to>
                </anchor>
              </controlPr>
            </control>
          </mc:Choice>
        </mc:AlternateContent>
        <mc:AlternateContent xmlns:mc="http://schemas.openxmlformats.org/markup-compatibility/2006">
          <mc:Choice Requires="x14">
            <control shapeId="25" r:id="rId12" name="Check Box 1033">
              <controlPr defaultSize="0" autoFill="0" autoLine="0" autoPict="0">
                <anchor moveWithCells="1" sizeWithCells="1">
                  <from>
                    <xdr:col>16</xdr:col>
                    <xdr:colOff>133350</xdr:colOff>
                    <xdr:row>6</xdr:row>
                    <xdr:rowOff>19050</xdr:rowOff>
                  </from>
                  <to>
                    <xdr:col>18</xdr:col>
                    <xdr:colOff>19050</xdr:colOff>
                    <xdr:row>7</xdr:row>
                    <xdr:rowOff>0</xdr:rowOff>
                  </to>
                </anchor>
              </controlPr>
            </control>
          </mc:Choice>
        </mc:AlternateContent>
        <mc:AlternateContent xmlns:mc="http://schemas.openxmlformats.org/markup-compatibility/2006">
          <mc:Choice Requires="x14">
            <control shapeId="26" r:id="rId13" name="Check Box 1034">
              <controlPr defaultSize="0" autoFill="0" autoLine="0" autoPict="0">
                <anchor moveWithCells="1" sizeWithCells="1">
                  <from>
                    <xdr:col>2</xdr:col>
                    <xdr:colOff>142875</xdr:colOff>
                    <xdr:row>10</xdr:row>
                    <xdr:rowOff>0</xdr:rowOff>
                  </from>
                  <to>
                    <xdr:col>4</xdr:col>
                    <xdr:colOff>114300</xdr:colOff>
                    <xdr:row>11</xdr:row>
                    <xdr:rowOff>0</xdr:rowOff>
                  </to>
                </anchor>
              </controlPr>
            </control>
          </mc:Choice>
        </mc:AlternateContent>
        <mc:AlternateContent xmlns:mc="http://schemas.openxmlformats.org/markup-compatibility/2006">
          <mc:Choice Requires="x14">
            <control shapeId="27" r:id="rId14" name="Check Box 1035">
              <controlPr defaultSize="0" autoFill="0" autoLine="0" autoPict="0">
                <anchor moveWithCells="1" sizeWithCells="1">
                  <from>
                    <xdr:col>16</xdr:col>
                    <xdr:colOff>133350</xdr:colOff>
                    <xdr:row>10</xdr:row>
                    <xdr:rowOff>19050</xdr:rowOff>
                  </from>
                  <to>
                    <xdr:col>18</xdr:col>
                    <xdr:colOff>38100</xdr:colOff>
                    <xdr:row>11</xdr:row>
                    <xdr:rowOff>0</xdr:rowOff>
                  </to>
                </anchor>
              </controlPr>
            </control>
          </mc:Choice>
        </mc:AlternateContent>
        <mc:AlternateContent xmlns:mc="http://schemas.openxmlformats.org/markup-compatibility/2006">
          <mc:Choice Requires="x14">
            <control shapeId="28" r:id="rId15" name="Check Box 1036">
              <controlPr defaultSize="0" autoFill="0" autoLine="0" autoPict="0" altText="太陽光発電の導入">
                <anchor moveWithCells="1" sizeWithCells="1">
                  <from>
                    <xdr:col>2</xdr:col>
                    <xdr:colOff>142875</xdr:colOff>
                    <xdr:row>9</xdr:row>
                    <xdr:rowOff>0</xdr:rowOff>
                  </from>
                  <to>
                    <xdr:col>4</xdr:col>
                    <xdr:colOff>19050</xdr:colOff>
                    <xdr:row>10</xdr:row>
                    <xdr:rowOff>0</xdr:rowOff>
                  </to>
                </anchor>
              </controlPr>
            </control>
          </mc:Choice>
        </mc:AlternateContent>
        <mc:AlternateContent xmlns:mc="http://schemas.openxmlformats.org/markup-compatibility/2006">
          <mc:Choice Requires="x14">
            <control shapeId="29" r:id="rId16" name="Check Box 1037">
              <controlPr defaultSize="0" autoFill="0" autoLine="0" autoPict="0" altText="高効率変電設備の導入">
                <anchor moveWithCells="1" sizeWithCells="1">
                  <from>
                    <xdr:col>23</xdr:col>
                    <xdr:colOff>152400</xdr:colOff>
                    <xdr:row>8</xdr:row>
                    <xdr:rowOff>19050</xdr:rowOff>
                  </from>
                  <to>
                    <xdr:col>25</xdr:col>
                    <xdr:colOff>19050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6"/>
  <sheetViews>
    <sheetView showGridLines="0" showRowColHeaders="0" zoomScale="102" zoomScaleNormal="102" workbookViewId="0">
      <selection activeCell="D13" sqref="D13"/>
    </sheetView>
  </sheetViews>
  <sheetFormatPr defaultColWidth="0" defaultRowHeight="13.5" customHeight="1" zeroHeight="1" x14ac:dyDescent="0.15"/>
  <cols>
    <col min="1" max="1" width="1.875" style="2" customWidth="1"/>
    <col min="2" max="2" width="9" style="3" customWidth="1"/>
    <col min="3" max="5" width="26" style="3" customWidth="1"/>
    <col min="6" max="6" width="1.625" style="3" customWidth="1"/>
    <col min="7" max="7" width="1.125" style="3" customWidth="1"/>
    <col min="8" max="8" width="1.875" style="3" customWidth="1"/>
    <col min="9" max="9" width="9" style="3" customWidth="1"/>
    <col min="10" max="12" width="25.625" style="3" customWidth="1"/>
    <col min="13" max="13" width="1.625" style="3" customWidth="1"/>
    <col min="14" max="16384" width="0" style="3" hidden="1"/>
  </cols>
  <sheetData>
    <row r="1" spans="1:13" ht="25.5" customHeight="1" x14ac:dyDescent="0.15">
      <c r="A1" s="558" t="s">
        <v>167</v>
      </c>
      <c r="B1" s="558"/>
      <c r="C1" s="558"/>
      <c r="D1" s="558"/>
      <c r="E1" s="558"/>
      <c r="F1" s="558"/>
      <c r="G1" s="4"/>
      <c r="H1" s="531" t="s">
        <v>2</v>
      </c>
      <c r="I1" s="531"/>
      <c r="J1" s="531"/>
      <c r="K1" s="531"/>
      <c r="L1" s="531"/>
      <c r="M1" s="531"/>
    </row>
    <row r="2" spans="1:13" s="48" customFormat="1" ht="22.5" customHeight="1" x14ac:dyDescent="0.15">
      <c r="A2" s="246"/>
      <c r="B2" s="247" t="s">
        <v>169</v>
      </c>
      <c r="C2" s="246"/>
      <c r="D2" s="246"/>
      <c r="E2" s="246"/>
      <c r="F2" s="246"/>
      <c r="G2" s="47"/>
      <c r="H2" s="248"/>
      <c r="I2" s="249" t="s">
        <v>169</v>
      </c>
      <c r="J2" s="250"/>
      <c r="K2" s="250"/>
      <c r="L2" s="250"/>
      <c r="M2" s="248"/>
    </row>
    <row r="3" spans="1:13" ht="18.75" customHeight="1" x14ac:dyDescent="0.15">
      <c r="B3" s="559" t="s">
        <v>172</v>
      </c>
      <c r="C3" s="560"/>
      <c r="D3" s="560"/>
      <c r="E3" s="560"/>
      <c r="F3" s="251"/>
      <c r="G3" s="4"/>
      <c r="H3" s="5"/>
      <c r="I3" s="561" t="s">
        <v>172</v>
      </c>
      <c r="J3" s="561"/>
      <c r="K3" s="561"/>
      <c r="L3" s="561"/>
      <c r="M3" s="135"/>
    </row>
    <row r="4" spans="1:13" ht="18.75" customHeight="1" x14ac:dyDescent="0.15">
      <c r="B4" s="559"/>
      <c r="C4" s="560"/>
      <c r="D4" s="560"/>
      <c r="E4" s="560"/>
      <c r="F4" s="251"/>
      <c r="G4" s="4"/>
      <c r="H4" s="5"/>
      <c r="I4" s="561"/>
      <c r="J4" s="561"/>
      <c r="K4" s="561"/>
      <c r="L4" s="561"/>
      <c r="M4" s="135"/>
    </row>
    <row r="5" spans="1:13" ht="18.75" customHeight="1" x14ac:dyDescent="0.15">
      <c r="B5" s="559"/>
      <c r="C5" s="560"/>
      <c r="D5" s="560"/>
      <c r="E5" s="560"/>
      <c r="F5" s="251"/>
      <c r="G5" s="4"/>
      <c r="H5" s="5"/>
      <c r="I5" s="562"/>
      <c r="J5" s="562"/>
      <c r="K5" s="562"/>
      <c r="L5" s="562"/>
      <c r="M5" s="135"/>
    </row>
    <row r="6" spans="1:13" ht="22.5" customHeight="1" x14ac:dyDescent="0.15">
      <c r="B6" s="137"/>
      <c r="C6" s="252" t="s">
        <v>30</v>
      </c>
      <c r="D6" s="137" t="s">
        <v>31</v>
      </c>
      <c r="E6" s="137" t="s">
        <v>32</v>
      </c>
      <c r="F6" s="251"/>
      <c r="G6" s="4"/>
      <c r="H6" s="5"/>
      <c r="I6" s="37"/>
      <c r="J6" s="253" t="s">
        <v>33</v>
      </c>
      <c r="K6" s="37" t="s">
        <v>34</v>
      </c>
      <c r="L6" s="37" t="s">
        <v>35</v>
      </c>
      <c r="M6" s="5"/>
    </row>
    <row r="7" spans="1:13" ht="27" customHeight="1" thickBot="1" x14ac:dyDescent="0.2">
      <c r="B7" s="254" t="s">
        <v>29</v>
      </c>
      <c r="C7" s="301"/>
      <c r="D7" s="301"/>
      <c r="E7" s="301"/>
      <c r="F7" s="251"/>
      <c r="G7" s="4"/>
      <c r="H7" s="5"/>
      <c r="I7" s="255" t="s">
        <v>29</v>
      </c>
      <c r="J7" s="301"/>
      <c r="K7" s="301"/>
      <c r="L7" s="301"/>
      <c r="M7" s="5"/>
    </row>
    <row r="8" spans="1:13" ht="30.75" customHeight="1" thickTop="1" x14ac:dyDescent="0.15">
      <c r="B8" s="256" t="s">
        <v>36</v>
      </c>
      <c r="C8" s="257" t="s">
        <v>37</v>
      </c>
      <c r="D8" s="257" t="s">
        <v>37</v>
      </c>
      <c r="E8" s="257" t="s">
        <v>37</v>
      </c>
      <c r="F8" s="251"/>
      <c r="G8" s="4"/>
      <c r="H8" s="5"/>
      <c r="I8" s="258" t="s">
        <v>36</v>
      </c>
      <c r="J8" s="259" t="s">
        <v>38</v>
      </c>
      <c r="K8" s="259" t="s">
        <v>38</v>
      </c>
      <c r="L8" s="259" t="s">
        <v>38</v>
      </c>
      <c r="M8" s="5"/>
    </row>
    <row r="9" spans="1:13" ht="22.5" customHeight="1" x14ac:dyDescent="0.15">
      <c r="B9" s="260" t="s">
        <v>39</v>
      </c>
      <c r="C9" s="24"/>
      <c r="D9" s="24"/>
      <c r="E9" s="24"/>
      <c r="F9" s="251"/>
      <c r="G9" s="4"/>
      <c r="H9" s="5"/>
      <c r="I9" s="261" t="s">
        <v>39</v>
      </c>
      <c r="J9" s="24">
        <v>74</v>
      </c>
      <c r="K9" s="24">
        <v>77</v>
      </c>
      <c r="L9" s="24">
        <v>101</v>
      </c>
      <c r="M9" s="5"/>
    </row>
    <row r="10" spans="1:13" ht="22.5" customHeight="1" x14ac:dyDescent="0.15">
      <c r="B10" s="262" t="s">
        <v>40</v>
      </c>
      <c r="C10" s="25"/>
      <c r="D10" s="25"/>
      <c r="E10" s="25"/>
      <c r="F10" s="251"/>
      <c r="G10" s="4"/>
      <c r="H10" s="5"/>
      <c r="I10" s="263" t="s">
        <v>40</v>
      </c>
      <c r="J10" s="25">
        <v>69</v>
      </c>
      <c r="K10" s="25">
        <v>78</v>
      </c>
      <c r="L10" s="25">
        <v>103</v>
      </c>
      <c r="M10" s="5"/>
    </row>
    <row r="11" spans="1:13" ht="22.5" customHeight="1" x14ac:dyDescent="0.15">
      <c r="B11" s="262" t="s">
        <v>41</v>
      </c>
      <c r="C11" s="25"/>
      <c r="D11" s="25"/>
      <c r="E11" s="25"/>
      <c r="F11" s="251"/>
      <c r="G11" s="4"/>
      <c r="H11" s="5"/>
      <c r="I11" s="263" t="s">
        <v>41</v>
      </c>
      <c r="J11" s="25">
        <v>70</v>
      </c>
      <c r="K11" s="25">
        <v>82</v>
      </c>
      <c r="L11" s="25">
        <v>100</v>
      </c>
      <c r="M11" s="5"/>
    </row>
    <row r="12" spans="1:13" ht="22.5" customHeight="1" x14ac:dyDescent="0.15">
      <c r="B12" s="262" t="s">
        <v>42</v>
      </c>
      <c r="C12" s="25"/>
      <c r="D12" s="25"/>
      <c r="E12" s="25"/>
      <c r="F12" s="251"/>
      <c r="G12" s="4"/>
      <c r="H12" s="5"/>
      <c r="I12" s="263" t="s">
        <v>42</v>
      </c>
      <c r="J12" s="25">
        <v>69</v>
      </c>
      <c r="K12" s="25">
        <v>77</v>
      </c>
      <c r="L12" s="25">
        <v>100</v>
      </c>
      <c r="M12" s="5"/>
    </row>
    <row r="13" spans="1:13" ht="22.5" customHeight="1" x14ac:dyDescent="0.15">
      <c r="B13" s="262" t="s">
        <v>43</v>
      </c>
      <c r="C13" s="25"/>
      <c r="D13" s="25"/>
      <c r="E13" s="25"/>
      <c r="F13" s="251"/>
      <c r="G13" s="4"/>
      <c r="H13" s="5"/>
      <c r="I13" s="263" t="s">
        <v>43</v>
      </c>
      <c r="J13" s="25">
        <v>68</v>
      </c>
      <c r="K13" s="25">
        <v>81</v>
      </c>
      <c r="L13" s="25">
        <v>100</v>
      </c>
      <c r="M13" s="5"/>
    </row>
    <row r="14" spans="1:13" ht="22.5" customHeight="1" x14ac:dyDescent="0.15">
      <c r="B14" s="262" t="s">
        <v>44</v>
      </c>
      <c r="C14" s="25"/>
      <c r="D14" s="25"/>
      <c r="E14" s="25"/>
      <c r="F14" s="251"/>
      <c r="G14" s="4"/>
      <c r="H14" s="5"/>
      <c r="I14" s="263" t="s">
        <v>44</v>
      </c>
      <c r="J14" s="25">
        <v>67</v>
      </c>
      <c r="K14" s="25">
        <v>77</v>
      </c>
      <c r="L14" s="25">
        <v>91</v>
      </c>
      <c r="M14" s="5"/>
    </row>
    <row r="15" spans="1:13" ht="22.5" customHeight="1" x14ac:dyDescent="0.15">
      <c r="B15" s="262" t="s">
        <v>45</v>
      </c>
      <c r="C15" s="25"/>
      <c r="D15" s="25"/>
      <c r="E15" s="25"/>
      <c r="F15" s="251"/>
      <c r="G15" s="4"/>
      <c r="H15" s="5"/>
      <c r="I15" s="263" t="s">
        <v>45</v>
      </c>
      <c r="J15" s="25">
        <v>69</v>
      </c>
      <c r="K15" s="25">
        <v>79</v>
      </c>
      <c r="L15" s="25">
        <v>100</v>
      </c>
      <c r="M15" s="5"/>
    </row>
    <row r="16" spans="1:13" ht="22.5" customHeight="1" x14ac:dyDescent="0.15">
      <c r="B16" s="262" t="s">
        <v>46</v>
      </c>
      <c r="C16" s="25"/>
      <c r="D16" s="25"/>
      <c r="E16" s="25"/>
      <c r="F16" s="251"/>
      <c r="G16" s="4"/>
      <c r="H16" s="5"/>
      <c r="I16" s="263" t="s">
        <v>46</v>
      </c>
      <c r="J16" s="25">
        <v>110</v>
      </c>
      <c r="K16" s="25">
        <v>122</v>
      </c>
      <c r="L16" s="25">
        <v>117</v>
      </c>
      <c r="M16" s="5"/>
    </row>
    <row r="17" spans="2:13" ht="22.5" customHeight="1" x14ac:dyDescent="0.15">
      <c r="B17" s="262" t="s">
        <v>47</v>
      </c>
      <c r="C17" s="25"/>
      <c r="D17" s="25"/>
      <c r="E17" s="25"/>
      <c r="F17" s="251"/>
      <c r="G17" s="4"/>
      <c r="H17" s="5"/>
      <c r="I17" s="263" t="s">
        <v>47</v>
      </c>
      <c r="J17" s="25">
        <v>150</v>
      </c>
      <c r="K17" s="25">
        <v>200</v>
      </c>
      <c r="L17" s="25">
        <v>172</v>
      </c>
      <c r="M17" s="5"/>
    </row>
    <row r="18" spans="2:13" ht="22.5" customHeight="1" x14ac:dyDescent="0.15">
      <c r="B18" s="262" t="s">
        <v>48</v>
      </c>
      <c r="C18" s="25"/>
      <c r="D18" s="25"/>
      <c r="E18" s="25"/>
      <c r="F18" s="251"/>
      <c r="G18" s="4"/>
      <c r="H18" s="5"/>
      <c r="I18" s="263" t="s">
        <v>48</v>
      </c>
      <c r="J18" s="25">
        <v>240</v>
      </c>
      <c r="K18" s="25">
        <v>272</v>
      </c>
      <c r="L18" s="25">
        <v>224</v>
      </c>
      <c r="M18" s="5"/>
    </row>
    <row r="19" spans="2:13" ht="22.5" customHeight="1" x14ac:dyDescent="0.15">
      <c r="B19" s="262" t="s">
        <v>49</v>
      </c>
      <c r="C19" s="25"/>
      <c r="D19" s="25"/>
      <c r="E19" s="25"/>
      <c r="F19" s="251"/>
      <c r="G19" s="4"/>
      <c r="H19" s="5"/>
      <c r="I19" s="263" t="s">
        <v>49</v>
      </c>
      <c r="J19" s="25">
        <v>256</v>
      </c>
      <c r="K19" s="25">
        <v>278</v>
      </c>
      <c r="L19" s="25">
        <v>244</v>
      </c>
      <c r="M19" s="5"/>
    </row>
    <row r="20" spans="2:13" ht="22.5" customHeight="1" x14ac:dyDescent="0.15">
      <c r="B20" s="262" t="s">
        <v>50</v>
      </c>
      <c r="C20" s="25"/>
      <c r="D20" s="25"/>
      <c r="E20" s="25"/>
      <c r="F20" s="251"/>
      <c r="G20" s="4"/>
      <c r="H20" s="5"/>
      <c r="I20" s="263" t="s">
        <v>50</v>
      </c>
      <c r="J20" s="25">
        <v>265</v>
      </c>
      <c r="K20" s="25">
        <v>242</v>
      </c>
      <c r="L20" s="25">
        <v>241</v>
      </c>
      <c r="M20" s="5"/>
    </row>
    <row r="21" spans="2:13" ht="22.5" customHeight="1" x14ac:dyDescent="0.15">
      <c r="B21" s="262" t="s">
        <v>51</v>
      </c>
      <c r="C21" s="25"/>
      <c r="D21" s="25"/>
      <c r="E21" s="25"/>
      <c r="F21" s="251"/>
      <c r="G21" s="4"/>
      <c r="H21" s="5"/>
      <c r="I21" s="263" t="s">
        <v>51</v>
      </c>
      <c r="J21" s="25">
        <v>221</v>
      </c>
      <c r="K21" s="25">
        <v>183</v>
      </c>
      <c r="L21" s="25">
        <v>200</v>
      </c>
      <c r="M21" s="5"/>
    </row>
    <row r="22" spans="2:13" ht="22.5" customHeight="1" x14ac:dyDescent="0.15">
      <c r="B22" s="262" t="s">
        <v>52</v>
      </c>
      <c r="C22" s="25"/>
      <c r="D22" s="25"/>
      <c r="E22" s="25"/>
      <c r="F22" s="251"/>
      <c r="G22" s="4"/>
      <c r="H22" s="5"/>
      <c r="I22" s="263" t="s">
        <v>52</v>
      </c>
      <c r="J22" s="25">
        <v>277</v>
      </c>
      <c r="K22" s="25">
        <v>213</v>
      </c>
      <c r="L22" s="25">
        <v>251</v>
      </c>
      <c r="M22" s="5"/>
    </row>
    <row r="23" spans="2:13" ht="22.5" customHeight="1" x14ac:dyDescent="0.15">
      <c r="B23" s="262" t="s">
        <v>53</v>
      </c>
      <c r="C23" s="25"/>
      <c r="D23" s="25"/>
      <c r="E23" s="25"/>
      <c r="F23" s="251"/>
      <c r="G23" s="4"/>
      <c r="H23" s="5"/>
      <c r="I23" s="263" t="s">
        <v>53</v>
      </c>
      <c r="J23" s="25">
        <v>269</v>
      </c>
      <c r="K23" s="25">
        <v>198</v>
      </c>
      <c r="L23" s="25">
        <v>266</v>
      </c>
      <c r="M23" s="5"/>
    </row>
    <row r="24" spans="2:13" ht="22.5" customHeight="1" x14ac:dyDescent="0.15">
      <c r="B24" s="262" t="s">
        <v>54</v>
      </c>
      <c r="C24" s="25"/>
      <c r="D24" s="25"/>
      <c r="E24" s="25"/>
      <c r="F24" s="251"/>
      <c r="G24" s="4"/>
      <c r="H24" s="5"/>
      <c r="I24" s="263" t="s">
        <v>54</v>
      </c>
      <c r="J24" s="25">
        <v>232</v>
      </c>
      <c r="K24" s="25">
        <v>189</v>
      </c>
      <c r="L24" s="25">
        <v>224</v>
      </c>
      <c r="M24" s="5"/>
    </row>
    <row r="25" spans="2:13" ht="22.5" customHeight="1" x14ac:dyDescent="0.15">
      <c r="B25" s="262" t="s">
        <v>55</v>
      </c>
      <c r="C25" s="25"/>
      <c r="D25" s="25"/>
      <c r="E25" s="25"/>
      <c r="F25" s="251"/>
      <c r="G25" s="4"/>
      <c r="H25" s="5"/>
      <c r="I25" s="263" t="s">
        <v>55</v>
      </c>
      <c r="J25" s="25">
        <v>194</v>
      </c>
      <c r="K25" s="25">
        <v>192</v>
      </c>
      <c r="L25" s="25">
        <v>209</v>
      </c>
      <c r="M25" s="5"/>
    </row>
    <row r="26" spans="2:13" ht="22.5" customHeight="1" x14ac:dyDescent="0.15">
      <c r="B26" s="262" t="s">
        <v>56</v>
      </c>
      <c r="C26" s="25"/>
      <c r="D26" s="25"/>
      <c r="E26" s="25"/>
      <c r="F26" s="251"/>
      <c r="G26" s="4"/>
      <c r="H26" s="5"/>
      <c r="I26" s="263" t="s">
        <v>56</v>
      </c>
      <c r="J26" s="25">
        <v>129</v>
      </c>
      <c r="K26" s="25">
        <v>148</v>
      </c>
      <c r="L26" s="25">
        <v>174</v>
      </c>
      <c r="M26" s="5"/>
    </row>
    <row r="27" spans="2:13" ht="22.5" customHeight="1" x14ac:dyDescent="0.15">
      <c r="B27" s="262" t="s">
        <v>57</v>
      </c>
      <c r="C27" s="25"/>
      <c r="D27" s="25"/>
      <c r="E27" s="25"/>
      <c r="F27" s="251"/>
      <c r="G27" s="4"/>
      <c r="H27" s="5"/>
      <c r="I27" s="263" t="s">
        <v>57</v>
      </c>
      <c r="J27" s="25">
        <v>121</v>
      </c>
      <c r="K27" s="25">
        <v>127</v>
      </c>
      <c r="L27" s="25">
        <v>163</v>
      </c>
      <c r="M27" s="5"/>
    </row>
    <row r="28" spans="2:13" ht="22.5" customHeight="1" x14ac:dyDescent="0.15">
      <c r="B28" s="262" t="s">
        <v>58</v>
      </c>
      <c r="C28" s="25"/>
      <c r="D28" s="25"/>
      <c r="E28" s="25"/>
      <c r="F28" s="251"/>
      <c r="G28" s="4"/>
      <c r="H28" s="5"/>
      <c r="I28" s="263" t="s">
        <v>58</v>
      </c>
      <c r="J28" s="25">
        <v>112</v>
      </c>
      <c r="K28" s="25">
        <v>120</v>
      </c>
      <c r="L28" s="25">
        <v>162</v>
      </c>
      <c r="M28" s="5"/>
    </row>
    <row r="29" spans="2:13" ht="22.5" customHeight="1" x14ac:dyDescent="0.15">
      <c r="B29" s="262" t="s">
        <v>59</v>
      </c>
      <c r="C29" s="25"/>
      <c r="D29" s="25"/>
      <c r="E29" s="25"/>
      <c r="F29" s="251"/>
      <c r="G29" s="4"/>
      <c r="H29" s="5"/>
      <c r="I29" s="263" t="s">
        <v>59</v>
      </c>
      <c r="J29" s="25">
        <v>109</v>
      </c>
      <c r="K29" s="25">
        <v>97</v>
      </c>
      <c r="L29" s="25">
        <v>156</v>
      </c>
      <c r="M29" s="5"/>
    </row>
    <row r="30" spans="2:13" ht="22.5" customHeight="1" x14ac:dyDescent="0.15">
      <c r="B30" s="262" t="s">
        <v>60</v>
      </c>
      <c r="C30" s="25"/>
      <c r="D30" s="25"/>
      <c r="E30" s="25"/>
      <c r="F30" s="251"/>
      <c r="G30" s="4"/>
      <c r="H30" s="5"/>
      <c r="I30" s="263" t="s">
        <v>60</v>
      </c>
      <c r="J30" s="25">
        <v>117</v>
      </c>
      <c r="K30" s="25">
        <v>91</v>
      </c>
      <c r="L30" s="25">
        <v>156</v>
      </c>
      <c r="M30" s="5"/>
    </row>
    <row r="31" spans="2:13" ht="22.5" customHeight="1" x14ac:dyDescent="0.15">
      <c r="B31" s="262" t="s">
        <v>61</v>
      </c>
      <c r="C31" s="25"/>
      <c r="D31" s="25"/>
      <c r="E31" s="25"/>
      <c r="F31" s="251"/>
      <c r="G31" s="4"/>
      <c r="H31" s="5"/>
      <c r="I31" s="263" t="s">
        <v>61</v>
      </c>
      <c r="J31" s="25">
        <v>107</v>
      </c>
      <c r="K31" s="25">
        <v>88</v>
      </c>
      <c r="L31" s="25">
        <v>141</v>
      </c>
      <c r="M31" s="5"/>
    </row>
    <row r="32" spans="2:13" ht="22.5" customHeight="1" x14ac:dyDescent="0.15">
      <c r="B32" s="264" t="s">
        <v>62</v>
      </c>
      <c r="C32" s="26"/>
      <c r="D32" s="26"/>
      <c r="E32" s="26"/>
      <c r="F32" s="251"/>
      <c r="G32" s="4"/>
      <c r="H32" s="5"/>
      <c r="I32" s="265" t="s">
        <v>62</v>
      </c>
      <c r="J32" s="26">
        <v>101</v>
      </c>
      <c r="K32" s="26">
        <v>77</v>
      </c>
      <c r="L32" s="26">
        <v>101</v>
      </c>
      <c r="M32" s="5"/>
    </row>
    <row r="33" spans="1:13" s="8" customFormat="1" ht="18.75" customHeight="1" x14ac:dyDescent="0.15">
      <c r="A33" s="6"/>
      <c r="B33" s="6" t="s">
        <v>239</v>
      </c>
      <c r="C33" s="6"/>
      <c r="D33" s="6"/>
      <c r="E33" s="6"/>
      <c r="F33" s="6"/>
      <c r="G33" s="11"/>
      <c r="H33" s="7"/>
      <c r="I33" s="7" t="s">
        <v>63</v>
      </c>
      <c r="J33" s="266"/>
      <c r="K33" s="266"/>
      <c r="L33" s="266"/>
      <c r="M33" s="7"/>
    </row>
    <row r="34" spans="1:13" s="8" customFormat="1" ht="18.75" customHeight="1" x14ac:dyDescent="0.15">
      <c r="A34" s="6"/>
      <c r="B34" s="267" t="s">
        <v>240</v>
      </c>
      <c r="C34" s="6"/>
      <c r="D34" s="6"/>
      <c r="E34" s="6"/>
      <c r="F34" s="6"/>
      <c r="G34" s="11"/>
      <c r="H34" s="7"/>
      <c r="I34" s="268" t="s">
        <v>64</v>
      </c>
      <c r="J34" s="266"/>
      <c r="K34" s="266"/>
      <c r="L34" s="266"/>
      <c r="M34" s="7"/>
    </row>
    <row r="35" spans="1:13" s="8" customFormat="1" ht="18.75" customHeight="1" x14ac:dyDescent="0.15">
      <c r="A35" s="208"/>
      <c r="B35" s="269"/>
      <c r="C35" s="378" t="s">
        <v>295</v>
      </c>
      <c r="D35" s="378"/>
      <c r="E35" s="378"/>
      <c r="F35" s="208"/>
      <c r="G35" s="11"/>
      <c r="H35" s="7"/>
      <c r="I35" s="7"/>
      <c r="J35" s="7"/>
      <c r="K35" s="7"/>
      <c r="L35" s="7"/>
      <c r="M35" s="7"/>
    </row>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sheetData>
  <mergeCells count="5">
    <mergeCell ref="A1:F1"/>
    <mergeCell ref="H1:M1"/>
    <mergeCell ref="B3:E5"/>
    <mergeCell ref="I3:L5"/>
    <mergeCell ref="C35:E35"/>
  </mergeCells>
  <phoneticPr fontId="55"/>
  <dataValidations count="2">
    <dataValidation type="textLength" imeMode="halfAlpha" allowBlank="1" showInputMessage="1" showErrorMessage="1" sqref="C7:E7 J7:L7" xr:uid="{00000000-0002-0000-0400-000000000000}">
      <formula1>1</formula1>
      <formula2>50</formula2>
    </dataValidation>
    <dataValidation imeMode="halfAlpha" allowBlank="1" showInputMessage="1" showErrorMessage="1" sqref="C9:E32 J9:L32" xr:uid="{00000000-0002-0000-0400-000001000000}"/>
  </dataValidations>
  <printOptions horizontalCentered="1"/>
  <pageMargins left="0.70866141732283472" right="0.47244094488188981" top="0.59055118110236227" bottom="0.19685039370078741" header="0.35433070866141736" footer="0.15748031496062992"/>
  <pageSetup paperSize="9" orientation="portrait" blackAndWhite="1" horizontalDpi="300" verticalDpi="30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Y48"/>
  <sheetViews>
    <sheetView zoomScaleNormal="100" zoomScaleSheetLayoutView="100" workbookViewId="0">
      <selection activeCell="C5" sqref="C5:AJ26"/>
    </sheetView>
  </sheetViews>
  <sheetFormatPr defaultColWidth="9" defaultRowHeight="13.5" x14ac:dyDescent="0.15"/>
  <cols>
    <col min="1" max="3" width="1.25" style="582" customWidth="1"/>
    <col min="4" max="35" width="2.5" style="582" customWidth="1"/>
    <col min="36" max="41" width="1.25" style="582" customWidth="1"/>
    <col min="42" max="73" width="2.5" style="582" customWidth="1"/>
    <col min="74" max="76" width="1.25" style="582" customWidth="1"/>
    <col min="77" max="86" width="9" style="582"/>
    <col min="87" max="87" width="35.5" style="582" bestFit="1" customWidth="1"/>
    <col min="88" max="16384" width="9" style="582"/>
  </cols>
  <sheetData>
    <row r="1" spans="2:75" ht="15.75" customHeight="1" thickBot="1" x14ac:dyDescent="0.2">
      <c r="AI1" s="583"/>
      <c r="BU1" s="583"/>
    </row>
    <row r="2" spans="2:75" ht="7.5" customHeight="1" x14ac:dyDescent="0.15">
      <c r="B2" s="584"/>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6"/>
      <c r="AN2" s="584"/>
      <c r="AO2" s="585"/>
      <c r="AP2" s="585"/>
      <c r="AQ2" s="585"/>
      <c r="AR2" s="585"/>
      <c r="AS2" s="585"/>
      <c r="AT2" s="585"/>
      <c r="AU2" s="585"/>
      <c r="AV2" s="585"/>
      <c r="AW2" s="585"/>
      <c r="AX2" s="585"/>
      <c r="AY2" s="585"/>
      <c r="AZ2" s="585"/>
      <c r="BA2" s="585"/>
      <c r="BB2" s="585"/>
      <c r="BC2" s="585"/>
      <c r="BD2" s="585"/>
      <c r="BE2" s="585"/>
      <c r="BF2" s="585"/>
      <c r="BG2" s="585"/>
      <c r="BH2" s="585"/>
      <c r="BI2" s="585"/>
      <c r="BJ2" s="585"/>
      <c r="BK2" s="585"/>
      <c r="BL2" s="585"/>
      <c r="BM2" s="585"/>
      <c r="BN2" s="585"/>
      <c r="BO2" s="585"/>
      <c r="BP2" s="585"/>
      <c r="BQ2" s="585"/>
      <c r="BR2" s="585"/>
      <c r="BS2" s="585"/>
      <c r="BT2" s="585"/>
      <c r="BU2" s="585"/>
      <c r="BV2" s="585"/>
      <c r="BW2" s="586"/>
    </row>
    <row r="3" spans="2:75" ht="27" customHeight="1" x14ac:dyDescent="0.15">
      <c r="B3" s="587"/>
      <c r="C3" s="588" t="s">
        <v>313</v>
      </c>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9"/>
      <c r="AN3" s="587"/>
      <c r="AO3" s="590" t="s">
        <v>356</v>
      </c>
      <c r="AP3" s="590"/>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89"/>
    </row>
    <row r="4" spans="2:75" ht="40.5" customHeight="1" thickBot="1" x14ac:dyDescent="0.2">
      <c r="B4" s="587"/>
      <c r="D4" s="591" t="s">
        <v>316</v>
      </c>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K4" s="589"/>
      <c r="AN4" s="587"/>
      <c r="AP4" s="591" t="s">
        <v>316</v>
      </c>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W4" s="589"/>
    </row>
    <row r="5" spans="2:75" ht="15.75" customHeight="1" x14ac:dyDescent="0.15">
      <c r="B5" s="587"/>
      <c r="C5" s="563" t="s">
        <v>355</v>
      </c>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5"/>
      <c r="AK5" s="589"/>
      <c r="AN5" s="587"/>
      <c r="AO5" s="592" t="s">
        <v>368</v>
      </c>
      <c r="AP5" s="593"/>
      <c r="AQ5" s="593"/>
      <c r="AR5" s="593"/>
      <c r="AS5" s="593"/>
      <c r="AT5" s="593"/>
      <c r="AU5" s="593"/>
      <c r="AV5" s="593"/>
      <c r="AW5" s="593"/>
      <c r="AX5" s="593"/>
      <c r="AY5" s="593"/>
      <c r="AZ5" s="593"/>
      <c r="BA5" s="593"/>
      <c r="BB5" s="593"/>
      <c r="BC5" s="593"/>
      <c r="BD5" s="593"/>
      <c r="BE5" s="593"/>
      <c r="BF5" s="593"/>
      <c r="BG5" s="593"/>
      <c r="BH5" s="593"/>
      <c r="BI5" s="593"/>
      <c r="BJ5" s="593"/>
      <c r="BK5" s="593"/>
      <c r="BL5" s="593"/>
      <c r="BM5" s="593"/>
      <c r="BN5" s="593"/>
      <c r="BO5" s="593"/>
      <c r="BP5" s="593"/>
      <c r="BQ5" s="593"/>
      <c r="BR5" s="593"/>
      <c r="BS5" s="593"/>
      <c r="BT5" s="593"/>
      <c r="BU5" s="593"/>
      <c r="BV5" s="594"/>
      <c r="BW5" s="589"/>
    </row>
    <row r="6" spans="2:75" ht="15.75" customHeight="1" x14ac:dyDescent="0.15">
      <c r="B6" s="587"/>
      <c r="C6" s="566"/>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8"/>
      <c r="AK6" s="589"/>
      <c r="AN6" s="587"/>
      <c r="AO6" s="595"/>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7"/>
      <c r="BW6" s="589"/>
    </row>
    <row r="7" spans="2:75" ht="15.75" customHeight="1" x14ac:dyDescent="0.15">
      <c r="B7" s="587"/>
      <c r="C7" s="566"/>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8"/>
      <c r="AK7" s="589"/>
      <c r="AN7" s="587"/>
      <c r="AO7" s="595"/>
      <c r="AP7" s="596"/>
      <c r="AQ7" s="596"/>
      <c r="AR7" s="596"/>
      <c r="AS7" s="596"/>
      <c r="AT7" s="596"/>
      <c r="AU7" s="596"/>
      <c r="AV7" s="596"/>
      <c r="AW7" s="596"/>
      <c r="AX7" s="596"/>
      <c r="AY7" s="596"/>
      <c r="AZ7" s="596"/>
      <c r="BA7" s="596"/>
      <c r="BB7" s="596"/>
      <c r="BC7" s="596"/>
      <c r="BD7" s="596"/>
      <c r="BE7" s="596"/>
      <c r="BF7" s="596"/>
      <c r="BG7" s="596"/>
      <c r="BH7" s="596"/>
      <c r="BI7" s="596"/>
      <c r="BJ7" s="596"/>
      <c r="BK7" s="596"/>
      <c r="BL7" s="596"/>
      <c r="BM7" s="596"/>
      <c r="BN7" s="596"/>
      <c r="BO7" s="596"/>
      <c r="BP7" s="596"/>
      <c r="BQ7" s="596"/>
      <c r="BR7" s="596"/>
      <c r="BS7" s="596"/>
      <c r="BT7" s="596"/>
      <c r="BU7" s="596"/>
      <c r="BV7" s="597"/>
      <c r="BW7" s="589"/>
    </row>
    <row r="8" spans="2:75" ht="15.75" customHeight="1" x14ac:dyDescent="0.15">
      <c r="B8" s="587"/>
      <c r="C8" s="566"/>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8"/>
      <c r="AK8" s="589"/>
      <c r="AN8" s="587"/>
      <c r="AO8" s="595"/>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7"/>
      <c r="BW8" s="589"/>
    </row>
    <row r="9" spans="2:75" ht="15.75" customHeight="1" x14ac:dyDescent="0.15">
      <c r="B9" s="587"/>
      <c r="C9" s="566"/>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8"/>
      <c r="AK9" s="589"/>
      <c r="AN9" s="587"/>
      <c r="AO9" s="595"/>
      <c r="AP9" s="596"/>
      <c r="AQ9" s="596"/>
      <c r="AR9" s="596"/>
      <c r="AS9" s="596"/>
      <c r="AT9" s="596"/>
      <c r="AU9" s="596"/>
      <c r="AV9" s="596"/>
      <c r="AW9" s="596"/>
      <c r="AX9" s="596"/>
      <c r="AY9" s="596"/>
      <c r="AZ9" s="596"/>
      <c r="BA9" s="596"/>
      <c r="BB9" s="596"/>
      <c r="BC9" s="596"/>
      <c r="BD9" s="596"/>
      <c r="BE9" s="596"/>
      <c r="BF9" s="596"/>
      <c r="BG9" s="596"/>
      <c r="BH9" s="596"/>
      <c r="BI9" s="596"/>
      <c r="BJ9" s="596"/>
      <c r="BK9" s="596"/>
      <c r="BL9" s="596"/>
      <c r="BM9" s="596"/>
      <c r="BN9" s="596"/>
      <c r="BO9" s="596"/>
      <c r="BP9" s="596"/>
      <c r="BQ9" s="596"/>
      <c r="BR9" s="596"/>
      <c r="BS9" s="596"/>
      <c r="BT9" s="596"/>
      <c r="BU9" s="596"/>
      <c r="BV9" s="597"/>
      <c r="BW9" s="589"/>
    </row>
    <row r="10" spans="2:75" ht="15.75" customHeight="1" x14ac:dyDescent="0.15">
      <c r="B10" s="587"/>
      <c r="C10" s="566"/>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8"/>
      <c r="AK10" s="589"/>
      <c r="AN10" s="587"/>
      <c r="AO10" s="595"/>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7"/>
      <c r="BW10" s="589"/>
    </row>
    <row r="11" spans="2:75" ht="15.75" customHeight="1" x14ac:dyDescent="0.15">
      <c r="B11" s="587"/>
      <c r="C11" s="566"/>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8"/>
      <c r="AK11" s="589"/>
      <c r="AN11" s="587"/>
      <c r="AO11" s="595"/>
      <c r="AP11" s="596"/>
      <c r="AQ11" s="596"/>
      <c r="AR11" s="596"/>
      <c r="AS11" s="596"/>
      <c r="AT11" s="596"/>
      <c r="AU11" s="596"/>
      <c r="AV11" s="596"/>
      <c r="AW11" s="596"/>
      <c r="AX11" s="596"/>
      <c r="AY11" s="596"/>
      <c r="AZ11" s="596"/>
      <c r="BA11" s="596"/>
      <c r="BB11" s="596"/>
      <c r="BC11" s="596"/>
      <c r="BD11" s="596"/>
      <c r="BE11" s="596"/>
      <c r="BF11" s="596"/>
      <c r="BG11" s="596"/>
      <c r="BH11" s="596"/>
      <c r="BI11" s="596"/>
      <c r="BJ11" s="596"/>
      <c r="BK11" s="596"/>
      <c r="BL11" s="596"/>
      <c r="BM11" s="596"/>
      <c r="BN11" s="596"/>
      <c r="BO11" s="596"/>
      <c r="BP11" s="596"/>
      <c r="BQ11" s="596"/>
      <c r="BR11" s="596"/>
      <c r="BS11" s="596"/>
      <c r="BT11" s="596"/>
      <c r="BU11" s="596"/>
      <c r="BV11" s="597"/>
      <c r="BW11" s="589"/>
    </row>
    <row r="12" spans="2:75" ht="15.75" customHeight="1" x14ac:dyDescent="0.15">
      <c r="B12" s="587"/>
      <c r="C12" s="566"/>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8"/>
      <c r="AK12" s="589"/>
      <c r="AN12" s="587"/>
      <c r="AO12" s="595"/>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7"/>
      <c r="BW12" s="589"/>
    </row>
    <row r="13" spans="2:75" ht="15.75" customHeight="1" x14ac:dyDescent="0.15">
      <c r="B13" s="587"/>
      <c r="C13" s="566"/>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8"/>
      <c r="AK13" s="589"/>
      <c r="AN13" s="587"/>
      <c r="AO13" s="595"/>
      <c r="AP13" s="596"/>
      <c r="AQ13" s="596"/>
      <c r="AR13" s="596"/>
      <c r="AS13" s="596"/>
      <c r="AT13" s="596"/>
      <c r="AU13" s="596"/>
      <c r="AV13" s="596"/>
      <c r="AW13" s="596"/>
      <c r="AX13" s="596"/>
      <c r="AY13" s="596"/>
      <c r="AZ13" s="596"/>
      <c r="BA13" s="596"/>
      <c r="BB13" s="596"/>
      <c r="BC13" s="596"/>
      <c r="BD13" s="596"/>
      <c r="BE13" s="596"/>
      <c r="BF13" s="596"/>
      <c r="BG13" s="596"/>
      <c r="BH13" s="596"/>
      <c r="BI13" s="596"/>
      <c r="BJ13" s="596"/>
      <c r="BK13" s="596"/>
      <c r="BL13" s="596"/>
      <c r="BM13" s="596"/>
      <c r="BN13" s="596"/>
      <c r="BO13" s="596"/>
      <c r="BP13" s="596"/>
      <c r="BQ13" s="596"/>
      <c r="BR13" s="596"/>
      <c r="BS13" s="596"/>
      <c r="BT13" s="596"/>
      <c r="BU13" s="596"/>
      <c r="BV13" s="597"/>
      <c r="BW13" s="589"/>
    </row>
    <row r="14" spans="2:75" ht="15.75" customHeight="1" x14ac:dyDescent="0.15">
      <c r="B14" s="587"/>
      <c r="C14" s="566"/>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8"/>
      <c r="AK14" s="589"/>
      <c r="AN14" s="587"/>
      <c r="AO14" s="595"/>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7"/>
      <c r="BW14" s="589"/>
    </row>
    <row r="15" spans="2:75" ht="15.75" customHeight="1" x14ac:dyDescent="0.15">
      <c r="B15" s="587"/>
      <c r="C15" s="566"/>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8"/>
      <c r="AK15" s="589"/>
      <c r="AN15" s="587"/>
      <c r="AO15" s="595"/>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7"/>
      <c r="BW15" s="589"/>
    </row>
    <row r="16" spans="2:75" ht="15.75" customHeight="1" x14ac:dyDescent="0.15">
      <c r="B16" s="587"/>
      <c r="C16" s="566"/>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8"/>
      <c r="AK16" s="589"/>
      <c r="AN16" s="587"/>
      <c r="AO16" s="595"/>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7"/>
      <c r="BW16" s="589"/>
    </row>
    <row r="17" spans="2:77" ht="15.75" customHeight="1" x14ac:dyDescent="0.15">
      <c r="B17" s="587"/>
      <c r="C17" s="566"/>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8"/>
      <c r="AK17" s="589"/>
      <c r="AN17" s="587"/>
      <c r="AO17" s="595"/>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c r="BM17" s="596"/>
      <c r="BN17" s="596"/>
      <c r="BO17" s="596"/>
      <c r="BP17" s="596"/>
      <c r="BQ17" s="596"/>
      <c r="BR17" s="596"/>
      <c r="BS17" s="596"/>
      <c r="BT17" s="596"/>
      <c r="BU17" s="596"/>
      <c r="BV17" s="597"/>
      <c r="BW17" s="589"/>
    </row>
    <row r="18" spans="2:77" ht="15.75" customHeight="1" x14ac:dyDescent="0.15">
      <c r="B18" s="587"/>
      <c r="C18" s="566"/>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8"/>
      <c r="AK18" s="589"/>
      <c r="AN18" s="587"/>
      <c r="AO18" s="595"/>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BO18" s="596"/>
      <c r="BP18" s="596"/>
      <c r="BQ18" s="596"/>
      <c r="BR18" s="596"/>
      <c r="BS18" s="596"/>
      <c r="BT18" s="596"/>
      <c r="BU18" s="596"/>
      <c r="BV18" s="597"/>
      <c r="BW18" s="589"/>
    </row>
    <row r="19" spans="2:77" ht="15.75" customHeight="1" x14ac:dyDescent="0.15">
      <c r="B19" s="587"/>
      <c r="C19" s="566"/>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8"/>
      <c r="AK19" s="589"/>
      <c r="AN19" s="587"/>
      <c r="AO19" s="595"/>
      <c r="AP19" s="596"/>
      <c r="AQ19" s="596"/>
      <c r="AR19" s="596"/>
      <c r="AS19" s="596"/>
      <c r="AT19" s="596"/>
      <c r="AU19" s="596"/>
      <c r="AV19" s="596"/>
      <c r="AW19" s="596"/>
      <c r="AX19" s="596"/>
      <c r="AY19" s="596"/>
      <c r="AZ19" s="596"/>
      <c r="BA19" s="596"/>
      <c r="BB19" s="596"/>
      <c r="BC19" s="596"/>
      <c r="BD19" s="596"/>
      <c r="BE19" s="596"/>
      <c r="BF19" s="596"/>
      <c r="BG19" s="596"/>
      <c r="BH19" s="596"/>
      <c r="BI19" s="596"/>
      <c r="BJ19" s="596"/>
      <c r="BK19" s="596"/>
      <c r="BL19" s="596"/>
      <c r="BM19" s="596"/>
      <c r="BN19" s="596"/>
      <c r="BO19" s="596"/>
      <c r="BP19" s="596"/>
      <c r="BQ19" s="596"/>
      <c r="BR19" s="596"/>
      <c r="BS19" s="596"/>
      <c r="BT19" s="596"/>
      <c r="BU19" s="596"/>
      <c r="BV19" s="597"/>
      <c r="BW19" s="589"/>
    </row>
    <row r="20" spans="2:77" ht="15.75" customHeight="1" x14ac:dyDescent="0.15">
      <c r="B20" s="587"/>
      <c r="C20" s="566"/>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8"/>
      <c r="AK20" s="589"/>
      <c r="AN20" s="587"/>
      <c r="AO20" s="595"/>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7"/>
      <c r="BW20" s="589"/>
    </row>
    <row r="21" spans="2:77" ht="15.75" customHeight="1" x14ac:dyDescent="0.15">
      <c r="B21" s="587"/>
      <c r="C21" s="566"/>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8"/>
      <c r="AK21" s="589"/>
      <c r="AN21" s="587"/>
      <c r="AO21" s="595"/>
      <c r="AP21" s="596"/>
      <c r="AQ21" s="596"/>
      <c r="AR21" s="596"/>
      <c r="AS21" s="596"/>
      <c r="AT21" s="596"/>
      <c r="AU21" s="596"/>
      <c r="AV21" s="596"/>
      <c r="AW21" s="596"/>
      <c r="AX21" s="596"/>
      <c r="AY21" s="596"/>
      <c r="AZ21" s="596"/>
      <c r="BA21" s="596"/>
      <c r="BB21" s="596"/>
      <c r="BC21" s="596"/>
      <c r="BD21" s="596"/>
      <c r="BE21" s="596"/>
      <c r="BF21" s="596"/>
      <c r="BG21" s="596"/>
      <c r="BH21" s="596"/>
      <c r="BI21" s="596"/>
      <c r="BJ21" s="596"/>
      <c r="BK21" s="596"/>
      <c r="BL21" s="596"/>
      <c r="BM21" s="596"/>
      <c r="BN21" s="596"/>
      <c r="BO21" s="596"/>
      <c r="BP21" s="596"/>
      <c r="BQ21" s="596"/>
      <c r="BR21" s="596"/>
      <c r="BS21" s="596"/>
      <c r="BT21" s="596"/>
      <c r="BU21" s="596"/>
      <c r="BV21" s="597"/>
      <c r="BW21" s="589"/>
    </row>
    <row r="22" spans="2:77" ht="15.75" customHeight="1" x14ac:dyDescent="0.15">
      <c r="B22" s="587"/>
      <c r="C22" s="566"/>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8"/>
      <c r="AK22" s="589"/>
      <c r="AN22" s="587"/>
      <c r="AO22" s="595"/>
      <c r="AP22" s="596"/>
      <c r="AQ22" s="596"/>
      <c r="AR22" s="596"/>
      <c r="AS22" s="596"/>
      <c r="AT22" s="596"/>
      <c r="AU22" s="596"/>
      <c r="AV22" s="596"/>
      <c r="AW22" s="596"/>
      <c r="AX22" s="596"/>
      <c r="AY22" s="596"/>
      <c r="AZ22" s="596"/>
      <c r="BA22" s="596"/>
      <c r="BB22" s="596"/>
      <c r="BC22" s="596"/>
      <c r="BD22" s="596"/>
      <c r="BE22" s="596"/>
      <c r="BF22" s="596"/>
      <c r="BG22" s="596"/>
      <c r="BH22" s="596"/>
      <c r="BI22" s="596"/>
      <c r="BJ22" s="596"/>
      <c r="BK22" s="596"/>
      <c r="BL22" s="596"/>
      <c r="BM22" s="596"/>
      <c r="BN22" s="596"/>
      <c r="BO22" s="596"/>
      <c r="BP22" s="596"/>
      <c r="BQ22" s="596"/>
      <c r="BR22" s="596"/>
      <c r="BS22" s="596"/>
      <c r="BT22" s="596"/>
      <c r="BU22" s="596"/>
      <c r="BV22" s="597"/>
      <c r="BW22" s="589"/>
    </row>
    <row r="23" spans="2:77" ht="15.75" customHeight="1" x14ac:dyDescent="0.15">
      <c r="B23" s="587"/>
      <c r="C23" s="566"/>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8"/>
      <c r="AK23" s="589"/>
      <c r="AN23" s="587"/>
      <c r="AO23" s="595"/>
      <c r="AP23" s="596"/>
      <c r="AQ23" s="596"/>
      <c r="AR23" s="596"/>
      <c r="AS23" s="596"/>
      <c r="AT23" s="596"/>
      <c r="AU23" s="596"/>
      <c r="AV23" s="596"/>
      <c r="AW23" s="596"/>
      <c r="AX23" s="596"/>
      <c r="AY23" s="596"/>
      <c r="AZ23" s="596"/>
      <c r="BA23" s="596"/>
      <c r="BB23" s="596"/>
      <c r="BC23" s="596"/>
      <c r="BD23" s="596"/>
      <c r="BE23" s="596"/>
      <c r="BF23" s="596"/>
      <c r="BG23" s="596"/>
      <c r="BH23" s="596"/>
      <c r="BI23" s="596"/>
      <c r="BJ23" s="596"/>
      <c r="BK23" s="596"/>
      <c r="BL23" s="596"/>
      <c r="BM23" s="596"/>
      <c r="BN23" s="596"/>
      <c r="BO23" s="596"/>
      <c r="BP23" s="596"/>
      <c r="BQ23" s="596"/>
      <c r="BR23" s="596"/>
      <c r="BS23" s="596"/>
      <c r="BT23" s="596"/>
      <c r="BU23" s="596"/>
      <c r="BV23" s="597"/>
      <c r="BW23" s="589"/>
    </row>
    <row r="24" spans="2:77" ht="15.75" customHeight="1" x14ac:dyDescent="0.15">
      <c r="B24" s="587"/>
      <c r="C24" s="566"/>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8"/>
      <c r="AK24" s="589"/>
      <c r="AN24" s="587"/>
      <c r="AO24" s="595"/>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c r="BM24" s="596"/>
      <c r="BN24" s="596"/>
      <c r="BO24" s="596"/>
      <c r="BP24" s="596"/>
      <c r="BQ24" s="596"/>
      <c r="BR24" s="596"/>
      <c r="BS24" s="596"/>
      <c r="BT24" s="596"/>
      <c r="BU24" s="596"/>
      <c r="BV24" s="597"/>
      <c r="BW24" s="589"/>
    </row>
    <row r="25" spans="2:77" ht="15.75" customHeight="1" x14ac:dyDescent="0.15">
      <c r="B25" s="587"/>
      <c r="C25" s="566"/>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8"/>
      <c r="AK25" s="589"/>
      <c r="AN25" s="587"/>
      <c r="AO25" s="595"/>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7"/>
      <c r="BW25" s="589"/>
    </row>
    <row r="26" spans="2:77" ht="15.75" customHeight="1" thickBot="1" x14ac:dyDescent="0.2">
      <c r="B26" s="587"/>
      <c r="C26" s="569"/>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1"/>
      <c r="AK26" s="589"/>
      <c r="AN26" s="587"/>
      <c r="AO26" s="598"/>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599"/>
      <c r="BO26" s="599"/>
      <c r="BP26" s="599"/>
      <c r="BQ26" s="599"/>
      <c r="BR26" s="599"/>
      <c r="BS26" s="599"/>
      <c r="BT26" s="599"/>
      <c r="BU26" s="599"/>
      <c r="BV26" s="600"/>
      <c r="BW26" s="589"/>
      <c r="BY26" s="601"/>
    </row>
    <row r="27" spans="2:77" ht="7.5" customHeight="1" x14ac:dyDescent="0.15">
      <c r="B27" s="587"/>
      <c r="AK27" s="589"/>
      <c r="AN27" s="587"/>
      <c r="BW27" s="589"/>
      <c r="BY27" s="601"/>
    </row>
    <row r="28" spans="2:77" ht="40.5" customHeight="1" thickBot="1" x14ac:dyDescent="0.2">
      <c r="B28" s="587"/>
      <c r="D28" s="602" t="s">
        <v>354</v>
      </c>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K28" s="589"/>
      <c r="AN28" s="587"/>
      <c r="AP28" s="602" t="s">
        <v>354</v>
      </c>
      <c r="AQ28" s="602"/>
      <c r="AR28" s="602"/>
      <c r="AS28" s="602"/>
      <c r="AT28" s="602"/>
      <c r="AU28" s="602"/>
      <c r="AV28" s="602"/>
      <c r="AW28" s="602"/>
      <c r="AX28" s="602"/>
      <c r="AY28" s="602"/>
      <c r="AZ28" s="602"/>
      <c r="BA28" s="602"/>
      <c r="BB28" s="602"/>
      <c r="BC28" s="602"/>
      <c r="BD28" s="602"/>
      <c r="BE28" s="602"/>
      <c r="BF28" s="602"/>
      <c r="BG28" s="602"/>
      <c r="BH28" s="602"/>
      <c r="BI28" s="602"/>
      <c r="BJ28" s="602"/>
      <c r="BK28" s="602"/>
      <c r="BL28" s="602"/>
      <c r="BM28" s="602"/>
      <c r="BN28" s="602"/>
      <c r="BO28" s="602"/>
      <c r="BP28" s="602"/>
      <c r="BQ28" s="602"/>
      <c r="BR28" s="602"/>
      <c r="BS28" s="602"/>
      <c r="BT28" s="602"/>
      <c r="BU28" s="602"/>
      <c r="BW28" s="589"/>
    </row>
    <row r="29" spans="2:77" ht="15.75" customHeight="1" x14ac:dyDescent="0.15">
      <c r="B29" s="587"/>
      <c r="C29" s="575"/>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7"/>
      <c r="AK29" s="589"/>
      <c r="AN29" s="587"/>
      <c r="AO29" s="584"/>
      <c r="AP29" s="585"/>
      <c r="AQ29" s="585"/>
      <c r="AR29" s="585"/>
      <c r="AS29" s="585"/>
      <c r="AT29" s="585"/>
      <c r="AU29" s="585"/>
      <c r="AV29" s="585"/>
      <c r="AW29" s="585"/>
      <c r="AX29" s="585"/>
      <c r="AY29" s="585"/>
      <c r="AZ29" s="585"/>
      <c r="BA29" s="585"/>
      <c r="BB29" s="585"/>
      <c r="BC29" s="585"/>
      <c r="BD29" s="585"/>
      <c r="BE29" s="585"/>
      <c r="BF29" s="585"/>
      <c r="BG29" s="585"/>
      <c r="BH29" s="585"/>
      <c r="BI29" s="585"/>
      <c r="BJ29" s="585"/>
      <c r="BK29" s="585"/>
      <c r="BL29" s="585"/>
      <c r="BM29" s="585"/>
      <c r="BN29" s="585"/>
      <c r="BO29" s="585"/>
      <c r="BP29" s="585"/>
      <c r="BQ29" s="585"/>
      <c r="BR29" s="585"/>
      <c r="BS29" s="585"/>
      <c r="BT29" s="585"/>
      <c r="BU29" s="585"/>
      <c r="BV29" s="586"/>
      <c r="BW29" s="589"/>
    </row>
    <row r="30" spans="2:77" ht="15.75" customHeight="1" x14ac:dyDescent="0.15">
      <c r="B30" s="587"/>
      <c r="C30" s="578"/>
      <c r="D30" s="579"/>
      <c r="E30" s="579" t="s">
        <v>370</v>
      </c>
      <c r="F30" s="579"/>
      <c r="G30" s="579"/>
      <c r="H30" s="579"/>
      <c r="I30" s="579"/>
      <c r="J30" s="579"/>
      <c r="K30" s="579" t="s">
        <v>371</v>
      </c>
      <c r="L30" s="579"/>
      <c r="M30" s="579"/>
      <c r="N30" s="579"/>
      <c r="O30" s="579"/>
      <c r="P30" s="579"/>
      <c r="Q30" s="579" t="s">
        <v>372</v>
      </c>
      <c r="R30" s="579"/>
      <c r="S30" s="579"/>
      <c r="T30" s="579"/>
      <c r="U30" s="579"/>
      <c r="V30" s="579"/>
      <c r="W30" s="579" t="s">
        <v>373</v>
      </c>
      <c r="X30" s="579"/>
      <c r="Y30" s="579"/>
      <c r="Z30" s="579"/>
      <c r="AA30" s="579"/>
      <c r="AB30" s="579"/>
      <c r="AC30" s="579" t="s">
        <v>375</v>
      </c>
      <c r="AD30" s="579"/>
      <c r="AE30" s="579"/>
      <c r="AF30" s="579"/>
      <c r="AG30" s="579"/>
      <c r="AH30" s="579"/>
      <c r="AI30" s="579"/>
      <c r="AJ30" s="580"/>
      <c r="AK30" s="589"/>
      <c r="AN30" s="587"/>
      <c r="AO30" s="587"/>
      <c r="AQ30" s="582" t="s">
        <v>370</v>
      </c>
      <c r="AW30" s="582" t="s">
        <v>371</v>
      </c>
      <c r="BC30" s="582" t="s">
        <v>372</v>
      </c>
      <c r="BI30" s="582" t="s">
        <v>373</v>
      </c>
      <c r="BO30" s="582" t="s">
        <v>375</v>
      </c>
      <c r="BV30" s="589"/>
      <c r="BW30" s="589"/>
    </row>
    <row r="31" spans="2:77" ht="15.75" customHeight="1" x14ac:dyDescent="0.15">
      <c r="B31" s="587"/>
      <c r="C31" s="578"/>
      <c r="D31" s="579"/>
      <c r="E31" s="579" t="s">
        <v>374</v>
      </c>
      <c r="F31" s="579"/>
      <c r="G31" s="579"/>
      <c r="H31" s="579"/>
      <c r="I31" s="579"/>
      <c r="J31" s="579"/>
      <c r="K31" s="579"/>
      <c r="L31" s="579"/>
      <c r="M31" s="579"/>
      <c r="N31" s="579"/>
      <c r="O31" s="579"/>
      <c r="P31" s="579"/>
      <c r="Q31" s="579"/>
      <c r="R31" s="579"/>
      <c r="S31" s="579"/>
      <c r="T31" s="579"/>
      <c r="U31" s="579"/>
      <c r="V31" s="579"/>
      <c r="W31" s="579" t="s">
        <v>376</v>
      </c>
      <c r="X31" s="579"/>
      <c r="Y31" s="579"/>
      <c r="Z31" s="579"/>
      <c r="AA31" s="579"/>
      <c r="AB31" s="579"/>
      <c r="AC31" s="579" t="s">
        <v>377</v>
      </c>
      <c r="AD31" s="579"/>
      <c r="AE31" s="579"/>
      <c r="AF31" s="579"/>
      <c r="AG31" s="579"/>
      <c r="AH31" s="579"/>
      <c r="AI31" s="579"/>
      <c r="AJ31" s="580"/>
      <c r="AK31" s="589"/>
      <c r="AN31" s="587"/>
      <c r="AO31" s="587"/>
      <c r="AQ31" s="582" t="s">
        <v>374</v>
      </c>
      <c r="BI31" s="582" t="s">
        <v>376</v>
      </c>
      <c r="BO31" s="582" t="s">
        <v>377</v>
      </c>
      <c r="BV31" s="589"/>
      <c r="BW31" s="589"/>
    </row>
    <row r="32" spans="2:77" ht="15.75" customHeight="1" x14ac:dyDescent="0.15">
      <c r="B32" s="587"/>
      <c r="C32" s="578"/>
      <c r="D32" s="579"/>
      <c r="E32" s="579" t="s">
        <v>378</v>
      </c>
      <c r="F32" s="579"/>
      <c r="G32" s="579"/>
      <c r="H32" s="579"/>
      <c r="I32" s="579"/>
      <c r="J32" s="579"/>
      <c r="K32" s="579" t="s">
        <v>379</v>
      </c>
      <c r="L32" s="579"/>
      <c r="M32" s="579"/>
      <c r="N32" s="579"/>
      <c r="O32" s="579"/>
      <c r="P32" s="579"/>
      <c r="Q32" s="579" t="s">
        <v>380</v>
      </c>
      <c r="R32" s="579"/>
      <c r="S32" s="579"/>
      <c r="T32" s="579"/>
      <c r="U32" s="579"/>
      <c r="V32" s="579"/>
      <c r="W32" s="579" t="s">
        <v>381</v>
      </c>
      <c r="X32" s="579"/>
      <c r="Y32" s="579"/>
      <c r="Z32" s="579"/>
      <c r="AA32" s="579"/>
      <c r="AB32" s="579"/>
      <c r="AC32" s="579" t="s">
        <v>382</v>
      </c>
      <c r="AD32" s="579"/>
      <c r="AE32" s="579"/>
      <c r="AF32" s="579"/>
      <c r="AG32" s="579"/>
      <c r="AH32" s="579"/>
      <c r="AI32" s="579"/>
      <c r="AJ32" s="580"/>
      <c r="AK32" s="589"/>
      <c r="AN32" s="587"/>
      <c r="AO32" s="587"/>
      <c r="AQ32" s="582" t="s">
        <v>378</v>
      </c>
      <c r="AW32" s="582" t="s">
        <v>379</v>
      </c>
      <c r="BC32" s="582" t="s">
        <v>380</v>
      </c>
      <c r="BI32" s="582" t="s">
        <v>381</v>
      </c>
      <c r="BO32" s="582" t="s">
        <v>382</v>
      </c>
      <c r="BV32" s="589"/>
      <c r="BW32" s="589"/>
    </row>
    <row r="33" spans="2:77" ht="15.75" customHeight="1" x14ac:dyDescent="0.15">
      <c r="B33" s="587"/>
      <c r="C33" s="578"/>
      <c r="D33" s="579"/>
      <c r="E33" s="579" t="s">
        <v>383</v>
      </c>
      <c r="F33" s="579"/>
      <c r="G33" s="579"/>
      <c r="H33" s="579"/>
      <c r="I33" s="579"/>
      <c r="J33" s="579"/>
      <c r="K33" s="579"/>
      <c r="L33" s="579"/>
      <c r="M33" s="579"/>
      <c r="N33" s="579"/>
      <c r="O33" s="579"/>
      <c r="P33" s="579"/>
      <c r="Q33" s="579" t="s">
        <v>384</v>
      </c>
      <c r="R33" s="579"/>
      <c r="S33" s="579"/>
      <c r="T33" s="579"/>
      <c r="U33" s="579"/>
      <c r="V33" s="579"/>
      <c r="W33" s="579" t="s">
        <v>385</v>
      </c>
      <c r="X33" s="579"/>
      <c r="Y33" s="579"/>
      <c r="Z33" s="579"/>
      <c r="AA33" s="579"/>
      <c r="AB33" s="579"/>
      <c r="AC33" s="579"/>
      <c r="AD33" s="579"/>
      <c r="AE33" s="579"/>
      <c r="AF33" s="579"/>
      <c r="AG33" s="579"/>
      <c r="AH33" s="579"/>
      <c r="AI33" s="579"/>
      <c r="AJ33" s="580"/>
      <c r="AK33" s="589"/>
      <c r="AN33" s="587"/>
      <c r="AO33" s="587"/>
      <c r="AQ33" s="582" t="s">
        <v>383</v>
      </c>
      <c r="BC33" s="582" t="s">
        <v>384</v>
      </c>
      <c r="BI33" s="582" t="s">
        <v>385</v>
      </c>
      <c r="BV33" s="589"/>
      <c r="BW33" s="589"/>
    </row>
    <row r="34" spans="2:77" ht="15.75" customHeight="1" x14ac:dyDescent="0.15">
      <c r="B34" s="587"/>
      <c r="C34" s="578"/>
      <c r="D34" s="579"/>
      <c r="E34" s="579" t="s">
        <v>386</v>
      </c>
      <c r="F34" s="579"/>
      <c r="G34" s="579"/>
      <c r="H34" s="579" t="s">
        <v>387</v>
      </c>
      <c r="I34" s="581"/>
      <c r="J34" s="581"/>
      <c r="K34" s="581"/>
      <c r="L34" s="581"/>
      <c r="M34" s="581"/>
      <c r="N34" s="581"/>
      <c r="O34" s="581"/>
      <c r="P34" s="581"/>
      <c r="Q34" s="581"/>
      <c r="R34" s="581"/>
      <c r="S34" s="581"/>
      <c r="T34" s="581"/>
      <c r="U34" s="581"/>
      <c r="V34" s="581"/>
      <c r="W34" s="581"/>
      <c r="X34" s="581"/>
      <c r="Y34" s="581"/>
      <c r="Z34" s="581"/>
      <c r="AA34" s="581"/>
      <c r="AB34" s="581"/>
      <c r="AC34" s="581"/>
      <c r="AD34" s="581"/>
      <c r="AE34" s="579"/>
      <c r="AF34" s="579" t="s">
        <v>388</v>
      </c>
      <c r="AG34" s="579"/>
      <c r="AH34" s="579"/>
      <c r="AI34" s="579"/>
      <c r="AJ34" s="580"/>
      <c r="AK34" s="589"/>
      <c r="AN34" s="587"/>
      <c r="AO34" s="587"/>
      <c r="AQ34" s="582" t="s">
        <v>386</v>
      </c>
      <c r="AT34" s="582" t="s">
        <v>387</v>
      </c>
      <c r="AU34" s="602"/>
      <c r="AV34" s="602"/>
      <c r="AW34" s="602"/>
      <c r="AX34" s="602"/>
      <c r="AY34" s="602"/>
      <c r="AZ34" s="602"/>
      <c r="BA34" s="602"/>
      <c r="BB34" s="602"/>
      <c r="BC34" s="602"/>
      <c r="BD34" s="602"/>
      <c r="BE34" s="602"/>
      <c r="BF34" s="602"/>
      <c r="BG34" s="602"/>
      <c r="BH34" s="602"/>
      <c r="BI34" s="602"/>
      <c r="BJ34" s="602"/>
      <c r="BK34" s="602"/>
      <c r="BL34" s="602"/>
      <c r="BM34" s="602"/>
      <c r="BN34" s="602"/>
      <c r="BO34" s="602"/>
      <c r="BP34" s="602"/>
      <c r="BR34" s="582" t="s">
        <v>388</v>
      </c>
      <c r="BV34" s="589"/>
      <c r="BW34" s="589"/>
    </row>
    <row r="35" spans="2:77" ht="15.75" customHeight="1" thickBot="1" x14ac:dyDescent="0.2">
      <c r="B35" s="587"/>
      <c r="C35" s="313" t="s">
        <v>355</v>
      </c>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5"/>
      <c r="AK35" s="589"/>
      <c r="AN35" s="587"/>
      <c r="AO35" s="603" t="s">
        <v>355</v>
      </c>
      <c r="AP35" s="604"/>
      <c r="AQ35" s="604"/>
      <c r="AR35" s="604"/>
      <c r="AS35" s="604"/>
      <c r="AT35" s="604"/>
      <c r="AU35" s="604"/>
      <c r="AV35" s="604"/>
      <c r="AW35" s="604"/>
      <c r="AX35" s="604"/>
      <c r="AY35" s="604"/>
      <c r="AZ35" s="604"/>
      <c r="BA35" s="604"/>
      <c r="BB35" s="604"/>
      <c r="BC35" s="604"/>
      <c r="BD35" s="604"/>
      <c r="BE35" s="604"/>
      <c r="BF35" s="604"/>
      <c r="BG35" s="604"/>
      <c r="BH35" s="604"/>
      <c r="BI35" s="604"/>
      <c r="BJ35" s="604"/>
      <c r="BK35" s="604"/>
      <c r="BL35" s="604"/>
      <c r="BM35" s="604"/>
      <c r="BN35" s="604"/>
      <c r="BO35" s="604"/>
      <c r="BP35" s="604"/>
      <c r="BQ35" s="604"/>
      <c r="BR35" s="604"/>
      <c r="BS35" s="604"/>
      <c r="BT35" s="604"/>
      <c r="BU35" s="604"/>
      <c r="BV35" s="605"/>
      <c r="BW35" s="589"/>
      <c r="BY35" s="601"/>
    </row>
    <row r="36" spans="2:77" ht="7.5" customHeight="1" thickBot="1" x14ac:dyDescent="0.2">
      <c r="B36" s="606"/>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7"/>
      <c r="AN36" s="606"/>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7"/>
      <c r="BY36" s="601"/>
    </row>
    <row r="37" spans="2:77" x14ac:dyDescent="0.15">
      <c r="BY37" s="601"/>
    </row>
    <row r="38" spans="2:77" x14ac:dyDescent="0.15">
      <c r="BY38" s="601"/>
    </row>
    <row r="39" spans="2:77" x14ac:dyDescent="0.15">
      <c r="BY39" s="601"/>
    </row>
    <row r="40" spans="2:77" x14ac:dyDescent="0.15">
      <c r="BY40" s="601"/>
    </row>
    <row r="41" spans="2:77" x14ac:dyDescent="0.15">
      <c r="BY41" s="601"/>
    </row>
    <row r="42" spans="2:77" x14ac:dyDescent="0.15">
      <c r="BY42" s="601"/>
    </row>
    <row r="43" spans="2:77" x14ac:dyDescent="0.15">
      <c r="BY43" s="601"/>
    </row>
    <row r="44" spans="2:77" x14ac:dyDescent="0.15">
      <c r="BY44" s="601"/>
    </row>
    <row r="45" spans="2:77" x14ac:dyDescent="0.15">
      <c r="BY45" s="601"/>
    </row>
    <row r="46" spans="2:77" x14ac:dyDescent="0.15">
      <c r="BY46" s="601"/>
    </row>
    <row r="47" spans="2:77" x14ac:dyDescent="0.15">
      <c r="BY47" s="601"/>
    </row>
    <row r="48" spans="2:77" x14ac:dyDescent="0.15">
      <c r="BY48" s="601"/>
    </row>
  </sheetData>
  <sheetProtection algorithmName="SHA-512" hashValue="6miCd8CrSfIm0zs9kzt2Qz8Z2Dh6a7WWa/huQAGaDWTjcFP/yTCbez5/gdkwhV1Yks/OvRIECwZimAT4YVoB3w==" saltValue="5R+NLWzWL87xOevWK4JFkw==" spinCount="100000" sheet="1" objects="1" scenarios="1"/>
  <mergeCells count="10">
    <mergeCell ref="I34:AD34"/>
    <mergeCell ref="AU34:BP34"/>
    <mergeCell ref="C3:AJ3"/>
    <mergeCell ref="D4:AI4"/>
    <mergeCell ref="D28:AI28"/>
    <mergeCell ref="AO3:BV3"/>
    <mergeCell ref="AP4:BU4"/>
    <mergeCell ref="AP28:BU28"/>
    <mergeCell ref="C5:AJ26"/>
    <mergeCell ref="AO5:BV26"/>
  </mergeCells>
  <phoneticPr fontId="55"/>
  <printOptions horizontalCentered="1"/>
  <pageMargins left="0.39370078740157483" right="0.39370078740157483" top="0.19685039370078741"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xdr:col>
                    <xdr:colOff>85725</xdr:colOff>
                    <xdr:row>28</xdr:row>
                    <xdr:rowOff>190500</xdr:rowOff>
                  </from>
                  <to>
                    <xdr:col>4</xdr:col>
                    <xdr:colOff>104775</xdr:colOff>
                    <xdr:row>30</xdr:row>
                    <xdr:rowOff>38100</xdr:rowOff>
                  </to>
                </anchor>
              </controlPr>
            </control>
          </mc:Choice>
        </mc:AlternateContent>
        <mc:AlternateContent xmlns:mc="http://schemas.openxmlformats.org/markup-compatibility/2006">
          <mc:Choice Requires="x14">
            <control shapeId="3" r:id="rId5" name="Check Box 15">
              <controlPr defaultSize="0" autoFill="0" autoLine="0" autoPict="0">
                <anchor moveWithCells="1">
                  <from>
                    <xdr:col>2</xdr:col>
                    <xdr:colOff>85725</xdr:colOff>
                    <xdr:row>29</xdr:row>
                    <xdr:rowOff>190500</xdr:rowOff>
                  </from>
                  <to>
                    <xdr:col>4</xdr:col>
                    <xdr:colOff>104775</xdr:colOff>
                    <xdr:row>31</xdr:row>
                    <xdr:rowOff>38100</xdr:rowOff>
                  </to>
                </anchor>
              </controlPr>
            </control>
          </mc:Choice>
        </mc:AlternateContent>
        <mc:AlternateContent xmlns:mc="http://schemas.openxmlformats.org/markup-compatibility/2006">
          <mc:Choice Requires="x14">
            <control shapeId="4" r:id="rId6" name="Check Box 16">
              <controlPr defaultSize="0" autoFill="0" autoLine="0" autoPict="0">
                <anchor moveWithCells="1">
                  <from>
                    <xdr:col>2</xdr:col>
                    <xdr:colOff>85725</xdr:colOff>
                    <xdr:row>30</xdr:row>
                    <xdr:rowOff>190500</xdr:rowOff>
                  </from>
                  <to>
                    <xdr:col>4</xdr:col>
                    <xdr:colOff>104775</xdr:colOff>
                    <xdr:row>32</xdr:row>
                    <xdr:rowOff>38100</xdr:rowOff>
                  </to>
                </anchor>
              </controlPr>
            </control>
          </mc:Choice>
        </mc:AlternateContent>
        <mc:AlternateContent xmlns:mc="http://schemas.openxmlformats.org/markup-compatibility/2006">
          <mc:Choice Requires="x14">
            <control shapeId="5" r:id="rId7" name="Check Box 17">
              <controlPr defaultSize="0" autoFill="0" autoLine="0" autoPict="0">
                <anchor moveWithCells="1">
                  <from>
                    <xdr:col>2</xdr:col>
                    <xdr:colOff>85725</xdr:colOff>
                    <xdr:row>31</xdr:row>
                    <xdr:rowOff>190500</xdr:rowOff>
                  </from>
                  <to>
                    <xdr:col>4</xdr:col>
                    <xdr:colOff>104775</xdr:colOff>
                    <xdr:row>33</xdr:row>
                    <xdr:rowOff>38100</xdr:rowOff>
                  </to>
                </anchor>
              </controlPr>
            </control>
          </mc:Choice>
        </mc:AlternateContent>
        <mc:AlternateContent xmlns:mc="http://schemas.openxmlformats.org/markup-compatibility/2006">
          <mc:Choice Requires="x14">
            <control shapeId="6" r:id="rId8" name="Check Box 18">
              <controlPr defaultSize="0" autoFill="0" autoLine="0" autoPict="0">
                <anchor moveWithCells="1">
                  <from>
                    <xdr:col>2</xdr:col>
                    <xdr:colOff>85725</xdr:colOff>
                    <xdr:row>32</xdr:row>
                    <xdr:rowOff>190500</xdr:rowOff>
                  </from>
                  <to>
                    <xdr:col>4</xdr:col>
                    <xdr:colOff>104775</xdr:colOff>
                    <xdr:row>34</xdr:row>
                    <xdr:rowOff>38100</xdr:rowOff>
                  </to>
                </anchor>
              </controlPr>
            </control>
          </mc:Choice>
        </mc:AlternateContent>
        <mc:AlternateContent xmlns:mc="http://schemas.openxmlformats.org/markup-compatibility/2006">
          <mc:Choice Requires="x14">
            <control shapeId="7" r:id="rId9" name="Check Box 22">
              <controlPr defaultSize="0" autoFill="0" autoLine="0" autoPict="0">
                <anchor moveWithCells="1">
                  <from>
                    <xdr:col>8</xdr:col>
                    <xdr:colOff>171450</xdr:colOff>
                    <xdr:row>28</xdr:row>
                    <xdr:rowOff>190500</xdr:rowOff>
                  </from>
                  <to>
                    <xdr:col>10</xdr:col>
                    <xdr:colOff>95250</xdr:colOff>
                    <xdr:row>30</xdr:row>
                    <xdr:rowOff>38100</xdr:rowOff>
                  </to>
                </anchor>
              </controlPr>
            </control>
          </mc:Choice>
        </mc:AlternateContent>
        <mc:AlternateContent xmlns:mc="http://schemas.openxmlformats.org/markup-compatibility/2006">
          <mc:Choice Requires="x14">
            <control shapeId="8" r:id="rId10" name="Check Box 23">
              <controlPr defaultSize="0" autoFill="0" autoLine="0" autoPict="0">
                <anchor moveWithCells="1">
                  <from>
                    <xdr:col>8</xdr:col>
                    <xdr:colOff>171450</xdr:colOff>
                    <xdr:row>30</xdr:row>
                    <xdr:rowOff>190500</xdr:rowOff>
                  </from>
                  <to>
                    <xdr:col>10</xdr:col>
                    <xdr:colOff>95250</xdr:colOff>
                    <xdr:row>32</xdr:row>
                    <xdr:rowOff>38100</xdr:rowOff>
                  </to>
                </anchor>
              </controlPr>
            </control>
          </mc:Choice>
        </mc:AlternateContent>
        <mc:AlternateContent xmlns:mc="http://schemas.openxmlformats.org/markup-compatibility/2006">
          <mc:Choice Requires="x14">
            <control shapeId="9" r:id="rId11" name="Check Box 24">
              <controlPr defaultSize="0" autoFill="0" autoLine="0" autoPict="0">
                <anchor moveWithCells="1">
                  <from>
                    <xdr:col>14</xdr:col>
                    <xdr:colOff>171450</xdr:colOff>
                    <xdr:row>28</xdr:row>
                    <xdr:rowOff>190500</xdr:rowOff>
                  </from>
                  <to>
                    <xdr:col>16</xdr:col>
                    <xdr:colOff>95250</xdr:colOff>
                    <xdr:row>30</xdr:row>
                    <xdr:rowOff>38100</xdr:rowOff>
                  </to>
                </anchor>
              </controlPr>
            </control>
          </mc:Choice>
        </mc:AlternateContent>
        <mc:AlternateContent xmlns:mc="http://schemas.openxmlformats.org/markup-compatibility/2006">
          <mc:Choice Requires="x14">
            <control shapeId="10" r:id="rId12" name="Check Box 25">
              <controlPr defaultSize="0" autoFill="0" autoLine="0" autoPict="0">
                <anchor moveWithCells="1">
                  <from>
                    <xdr:col>14</xdr:col>
                    <xdr:colOff>171450</xdr:colOff>
                    <xdr:row>30</xdr:row>
                    <xdr:rowOff>190500</xdr:rowOff>
                  </from>
                  <to>
                    <xdr:col>16</xdr:col>
                    <xdr:colOff>95250</xdr:colOff>
                    <xdr:row>32</xdr:row>
                    <xdr:rowOff>38100</xdr:rowOff>
                  </to>
                </anchor>
              </controlPr>
            </control>
          </mc:Choice>
        </mc:AlternateContent>
        <mc:AlternateContent xmlns:mc="http://schemas.openxmlformats.org/markup-compatibility/2006">
          <mc:Choice Requires="x14">
            <control shapeId="11" r:id="rId13" name="Check Box 26">
              <controlPr defaultSize="0" autoFill="0" autoLine="0" autoPict="0">
                <anchor moveWithCells="1">
                  <from>
                    <xdr:col>14</xdr:col>
                    <xdr:colOff>171450</xdr:colOff>
                    <xdr:row>31</xdr:row>
                    <xdr:rowOff>190500</xdr:rowOff>
                  </from>
                  <to>
                    <xdr:col>16</xdr:col>
                    <xdr:colOff>95250</xdr:colOff>
                    <xdr:row>33</xdr:row>
                    <xdr:rowOff>38100</xdr:rowOff>
                  </to>
                </anchor>
              </controlPr>
            </control>
          </mc:Choice>
        </mc:AlternateContent>
        <mc:AlternateContent xmlns:mc="http://schemas.openxmlformats.org/markup-compatibility/2006">
          <mc:Choice Requires="x14">
            <control shapeId="12" r:id="rId14" name="Check Box 27">
              <controlPr defaultSize="0" autoFill="0" autoLine="0" autoPict="0">
                <anchor moveWithCells="1">
                  <from>
                    <xdr:col>20</xdr:col>
                    <xdr:colOff>171450</xdr:colOff>
                    <xdr:row>31</xdr:row>
                    <xdr:rowOff>190500</xdr:rowOff>
                  </from>
                  <to>
                    <xdr:col>22</xdr:col>
                    <xdr:colOff>95250</xdr:colOff>
                    <xdr:row>33</xdr:row>
                    <xdr:rowOff>38100</xdr:rowOff>
                  </to>
                </anchor>
              </controlPr>
            </control>
          </mc:Choice>
        </mc:AlternateContent>
        <mc:AlternateContent xmlns:mc="http://schemas.openxmlformats.org/markup-compatibility/2006">
          <mc:Choice Requires="x14">
            <control shapeId="13" r:id="rId15" name="Check Box 28">
              <controlPr defaultSize="0" autoFill="0" autoLine="0" autoPict="0">
                <anchor moveWithCells="1">
                  <from>
                    <xdr:col>20</xdr:col>
                    <xdr:colOff>171450</xdr:colOff>
                    <xdr:row>30</xdr:row>
                    <xdr:rowOff>190500</xdr:rowOff>
                  </from>
                  <to>
                    <xdr:col>22</xdr:col>
                    <xdr:colOff>95250</xdr:colOff>
                    <xdr:row>32</xdr:row>
                    <xdr:rowOff>38100</xdr:rowOff>
                  </to>
                </anchor>
              </controlPr>
            </control>
          </mc:Choice>
        </mc:AlternateContent>
        <mc:AlternateContent xmlns:mc="http://schemas.openxmlformats.org/markup-compatibility/2006">
          <mc:Choice Requires="x14">
            <control shapeId="14" r:id="rId16" name="Check Box 29">
              <controlPr defaultSize="0" autoFill="0" autoLine="0" autoPict="0">
                <anchor moveWithCells="1">
                  <from>
                    <xdr:col>20</xdr:col>
                    <xdr:colOff>171450</xdr:colOff>
                    <xdr:row>29</xdr:row>
                    <xdr:rowOff>190500</xdr:rowOff>
                  </from>
                  <to>
                    <xdr:col>22</xdr:col>
                    <xdr:colOff>95250</xdr:colOff>
                    <xdr:row>31</xdr:row>
                    <xdr:rowOff>38100</xdr:rowOff>
                  </to>
                </anchor>
              </controlPr>
            </control>
          </mc:Choice>
        </mc:AlternateContent>
        <mc:AlternateContent xmlns:mc="http://schemas.openxmlformats.org/markup-compatibility/2006">
          <mc:Choice Requires="x14">
            <control shapeId="15" r:id="rId17" name="Check Box 30">
              <controlPr defaultSize="0" autoFill="0" autoLine="0" autoPict="0">
                <anchor moveWithCells="1">
                  <from>
                    <xdr:col>20</xdr:col>
                    <xdr:colOff>171450</xdr:colOff>
                    <xdr:row>28</xdr:row>
                    <xdr:rowOff>190500</xdr:rowOff>
                  </from>
                  <to>
                    <xdr:col>22</xdr:col>
                    <xdr:colOff>95250</xdr:colOff>
                    <xdr:row>30</xdr:row>
                    <xdr:rowOff>38100</xdr:rowOff>
                  </to>
                </anchor>
              </controlPr>
            </control>
          </mc:Choice>
        </mc:AlternateContent>
        <mc:AlternateContent xmlns:mc="http://schemas.openxmlformats.org/markup-compatibility/2006">
          <mc:Choice Requires="x14">
            <control shapeId="16" r:id="rId18" name="Check Box 31">
              <controlPr defaultSize="0" autoFill="0" autoLine="0" autoPict="0">
                <anchor moveWithCells="1">
                  <from>
                    <xdr:col>26</xdr:col>
                    <xdr:colOff>171450</xdr:colOff>
                    <xdr:row>28</xdr:row>
                    <xdr:rowOff>190500</xdr:rowOff>
                  </from>
                  <to>
                    <xdr:col>28</xdr:col>
                    <xdr:colOff>95250</xdr:colOff>
                    <xdr:row>30</xdr:row>
                    <xdr:rowOff>38100</xdr:rowOff>
                  </to>
                </anchor>
              </controlPr>
            </control>
          </mc:Choice>
        </mc:AlternateContent>
        <mc:AlternateContent xmlns:mc="http://schemas.openxmlformats.org/markup-compatibility/2006">
          <mc:Choice Requires="x14">
            <control shapeId="17" r:id="rId19" name="Check Box 32">
              <controlPr defaultSize="0" autoFill="0" autoLine="0" autoPict="0">
                <anchor moveWithCells="1">
                  <from>
                    <xdr:col>26</xdr:col>
                    <xdr:colOff>171450</xdr:colOff>
                    <xdr:row>29</xdr:row>
                    <xdr:rowOff>190500</xdr:rowOff>
                  </from>
                  <to>
                    <xdr:col>28</xdr:col>
                    <xdr:colOff>95250</xdr:colOff>
                    <xdr:row>31</xdr:row>
                    <xdr:rowOff>38100</xdr:rowOff>
                  </to>
                </anchor>
              </controlPr>
            </control>
          </mc:Choice>
        </mc:AlternateContent>
        <mc:AlternateContent xmlns:mc="http://schemas.openxmlformats.org/markup-compatibility/2006">
          <mc:Choice Requires="x14">
            <control shapeId="18" r:id="rId20" name="Check Box 33">
              <controlPr defaultSize="0" autoFill="0" autoLine="0" autoPict="0">
                <anchor moveWithCells="1">
                  <from>
                    <xdr:col>26</xdr:col>
                    <xdr:colOff>171450</xdr:colOff>
                    <xdr:row>30</xdr:row>
                    <xdr:rowOff>190500</xdr:rowOff>
                  </from>
                  <to>
                    <xdr:col>28</xdr:col>
                    <xdr:colOff>95250</xdr:colOff>
                    <xdr:row>32</xdr:row>
                    <xdr:rowOff>38100</xdr:rowOff>
                  </to>
                </anchor>
              </controlPr>
            </control>
          </mc:Choice>
        </mc:AlternateContent>
        <mc:AlternateContent xmlns:mc="http://schemas.openxmlformats.org/markup-compatibility/2006">
          <mc:Choice Requires="x14">
            <control shapeId="19" r:id="rId21" name="Check Box 34">
              <controlPr defaultSize="0" autoFill="0" autoLine="0" autoPict="0">
                <anchor moveWithCells="1">
                  <from>
                    <xdr:col>40</xdr:col>
                    <xdr:colOff>85725</xdr:colOff>
                    <xdr:row>28</xdr:row>
                    <xdr:rowOff>190500</xdr:rowOff>
                  </from>
                  <to>
                    <xdr:col>42</xdr:col>
                    <xdr:colOff>104775</xdr:colOff>
                    <xdr:row>30</xdr:row>
                    <xdr:rowOff>38100</xdr:rowOff>
                  </to>
                </anchor>
              </controlPr>
            </control>
          </mc:Choice>
        </mc:AlternateContent>
        <mc:AlternateContent xmlns:mc="http://schemas.openxmlformats.org/markup-compatibility/2006">
          <mc:Choice Requires="x14">
            <control shapeId="20" r:id="rId22" name="Check Box 35">
              <controlPr defaultSize="0" autoFill="0" autoLine="0" autoPict="0">
                <anchor moveWithCells="1">
                  <from>
                    <xdr:col>40</xdr:col>
                    <xdr:colOff>85725</xdr:colOff>
                    <xdr:row>29</xdr:row>
                    <xdr:rowOff>190500</xdr:rowOff>
                  </from>
                  <to>
                    <xdr:col>42</xdr:col>
                    <xdr:colOff>104775</xdr:colOff>
                    <xdr:row>31</xdr:row>
                    <xdr:rowOff>28575</xdr:rowOff>
                  </to>
                </anchor>
              </controlPr>
            </control>
          </mc:Choice>
        </mc:AlternateContent>
        <mc:AlternateContent xmlns:mc="http://schemas.openxmlformats.org/markup-compatibility/2006">
          <mc:Choice Requires="x14">
            <control shapeId="21" r:id="rId23" name="Check Box 36">
              <controlPr defaultSize="0" autoFill="0" autoLine="0" autoPict="0">
                <anchor moveWithCells="1">
                  <from>
                    <xdr:col>40</xdr:col>
                    <xdr:colOff>85725</xdr:colOff>
                    <xdr:row>30</xdr:row>
                    <xdr:rowOff>190500</xdr:rowOff>
                  </from>
                  <to>
                    <xdr:col>42</xdr:col>
                    <xdr:colOff>104775</xdr:colOff>
                    <xdr:row>32</xdr:row>
                    <xdr:rowOff>28575</xdr:rowOff>
                  </to>
                </anchor>
              </controlPr>
            </control>
          </mc:Choice>
        </mc:AlternateContent>
        <mc:AlternateContent xmlns:mc="http://schemas.openxmlformats.org/markup-compatibility/2006">
          <mc:Choice Requires="x14">
            <control shapeId="22" r:id="rId24" name="Check Box 37">
              <controlPr defaultSize="0" autoFill="0" autoLine="0" autoPict="0">
                <anchor moveWithCells="1">
                  <from>
                    <xdr:col>40</xdr:col>
                    <xdr:colOff>85725</xdr:colOff>
                    <xdr:row>31</xdr:row>
                    <xdr:rowOff>190500</xdr:rowOff>
                  </from>
                  <to>
                    <xdr:col>42</xdr:col>
                    <xdr:colOff>104775</xdr:colOff>
                    <xdr:row>33</xdr:row>
                    <xdr:rowOff>28575</xdr:rowOff>
                  </to>
                </anchor>
              </controlPr>
            </control>
          </mc:Choice>
        </mc:AlternateContent>
        <mc:AlternateContent xmlns:mc="http://schemas.openxmlformats.org/markup-compatibility/2006">
          <mc:Choice Requires="x14">
            <control shapeId="23" r:id="rId25" name="Check Box 38">
              <controlPr defaultSize="0" autoFill="0" autoLine="0" autoPict="0">
                <anchor moveWithCells="1">
                  <from>
                    <xdr:col>40</xdr:col>
                    <xdr:colOff>85725</xdr:colOff>
                    <xdr:row>32</xdr:row>
                    <xdr:rowOff>190500</xdr:rowOff>
                  </from>
                  <to>
                    <xdr:col>42</xdr:col>
                    <xdr:colOff>104775</xdr:colOff>
                    <xdr:row>34</xdr:row>
                    <xdr:rowOff>28575</xdr:rowOff>
                  </to>
                </anchor>
              </controlPr>
            </control>
          </mc:Choice>
        </mc:AlternateContent>
        <mc:AlternateContent xmlns:mc="http://schemas.openxmlformats.org/markup-compatibility/2006">
          <mc:Choice Requires="x14">
            <control shapeId="24" r:id="rId26" name="Check Box 39">
              <controlPr defaultSize="0" autoFill="0" autoLine="0" autoPict="0">
                <anchor moveWithCells="1">
                  <from>
                    <xdr:col>46</xdr:col>
                    <xdr:colOff>171450</xdr:colOff>
                    <xdr:row>28</xdr:row>
                    <xdr:rowOff>190500</xdr:rowOff>
                  </from>
                  <to>
                    <xdr:col>48</xdr:col>
                    <xdr:colOff>95250</xdr:colOff>
                    <xdr:row>30</xdr:row>
                    <xdr:rowOff>38100</xdr:rowOff>
                  </to>
                </anchor>
              </controlPr>
            </control>
          </mc:Choice>
        </mc:AlternateContent>
        <mc:AlternateContent xmlns:mc="http://schemas.openxmlformats.org/markup-compatibility/2006">
          <mc:Choice Requires="x14">
            <control shapeId="25" r:id="rId27" name="Check Box 40">
              <controlPr defaultSize="0" autoFill="0" autoLine="0" autoPict="0">
                <anchor moveWithCells="1">
                  <from>
                    <xdr:col>46</xdr:col>
                    <xdr:colOff>171450</xdr:colOff>
                    <xdr:row>30</xdr:row>
                    <xdr:rowOff>190500</xdr:rowOff>
                  </from>
                  <to>
                    <xdr:col>48</xdr:col>
                    <xdr:colOff>95250</xdr:colOff>
                    <xdr:row>32</xdr:row>
                    <xdr:rowOff>38100</xdr:rowOff>
                  </to>
                </anchor>
              </controlPr>
            </control>
          </mc:Choice>
        </mc:AlternateContent>
        <mc:AlternateContent xmlns:mc="http://schemas.openxmlformats.org/markup-compatibility/2006">
          <mc:Choice Requires="x14">
            <control shapeId="26" r:id="rId28" name="Check Box 41">
              <controlPr defaultSize="0" autoFill="0" autoLine="0" autoPict="0">
                <anchor moveWithCells="1">
                  <from>
                    <xdr:col>52</xdr:col>
                    <xdr:colOff>171450</xdr:colOff>
                    <xdr:row>28</xdr:row>
                    <xdr:rowOff>190500</xdr:rowOff>
                  </from>
                  <to>
                    <xdr:col>54</xdr:col>
                    <xdr:colOff>95250</xdr:colOff>
                    <xdr:row>30</xdr:row>
                    <xdr:rowOff>38100</xdr:rowOff>
                  </to>
                </anchor>
              </controlPr>
            </control>
          </mc:Choice>
        </mc:AlternateContent>
        <mc:AlternateContent xmlns:mc="http://schemas.openxmlformats.org/markup-compatibility/2006">
          <mc:Choice Requires="x14">
            <control shapeId="27" r:id="rId29" name="Check Box 42">
              <controlPr defaultSize="0" autoFill="0" autoLine="0" autoPict="0">
                <anchor moveWithCells="1">
                  <from>
                    <xdr:col>52</xdr:col>
                    <xdr:colOff>171450</xdr:colOff>
                    <xdr:row>30</xdr:row>
                    <xdr:rowOff>190500</xdr:rowOff>
                  </from>
                  <to>
                    <xdr:col>54</xdr:col>
                    <xdr:colOff>95250</xdr:colOff>
                    <xdr:row>32</xdr:row>
                    <xdr:rowOff>38100</xdr:rowOff>
                  </to>
                </anchor>
              </controlPr>
            </control>
          </mc:Choice>
        </mc:AlternateContent>
        <mc:AlternateContent xmlns:mc="http://schemas.openxmlformats.org/markup-compatibility/2006">
          <mc:Choice Requires="x14">
            <control shapeId="28" r:id="rId30" name="Check Box 43">
              <controlPr defaultSize="0" autoFill="0" autoLine="0" autoPict="0">
                <anchor moveWithCells="1">
                  <from>
                    <xdr:col>52</xdr:col>
                    <xdr:colOff>171450</xdr:colOff>
                    <xdr:row>31</xdr:row>
                    <xdr:rowOff>190500</xdr:rowOff>
                  </from>
                  <to>
                    <xdr:col>54</xdr:col>
                    <xdr:colOff>95250</xdr:colOff>
                    <xdr:row>33</xdr:row>
                    <xdr:rowOff>38100</xdr:rowOff>
                  </to>
                </anchor>
              </controlPr>
            </control>
          </mc:Choice>
        </mc:AlternateContent>
        <mc:AlternateContent xmlns:mc="http://schemas.openxmlformats.org/markup-compatibility/2006">
          <mc:Choice Requires="x14">
            <control shapeId="29" r:id="rId31" name="Check Box 44">
              <controlPr defaultSize="0" autoFill="0" autoLine="0" autoPict="0">
                <anchor moveWithCells="1">
                  <from>
                    <xdr:col>58</xdr:col>
                    <xdr:colOff>171450</xdr:colOff>
                    <xdr:row>31</xdr:row>
                    <xdr:rowOff>190500</xdr:rowOff>
                  </from>
                  <to>
                    <xdr:col>60</xdr:col>
                    <xdr:colOff>95250</xdr:colOff>
                    <xdr:row>33</xdr:row>
                    <xdr:rowOff>38100</xdr:rowOff>
                  </to>
                </anchor>
              </controlPr>
            </control>
          </mc:Choice>
        </mc:AlternateContent>
        <mc:AlternateContent xmlns:mc="http://schemas.openxmlformats.org/markup-compatibility/2006">
          <mc:Choice Requires="x14">
            <control shapeId="30" r:id="rId32" name="Check Box 45">
              <controlPr defaultSize="0" autoFill="0" autoLine="0" autoPict="0">
                <anchor moveWithCells="1">
                  <from>
                    <xdr:col>58</xdr:col>
                    <xdr:colOff>171450</xdr:colOff>
                    <xdr:row>30</xdr:row>
                    <xdr:rowOff>190500</xdr:rowOff>
                  </from>
                  <to>
                    <xdr:col>60</xdr:col>
                    <xdr:colOff>95250</xdr:colOff>
                    <xdr:row>32</xdr:row>
                    <xdr:rowOff>38100</xdr:rowOff>
                  </to>
                </anchor>
              </controlPr>
            </control>
          </mc:Choice>
        </mc:AlternateContent>
        <mc:AlternateContent xmlns:mc="http://schemas.openxmlformats.org/markup-compatibility/2006">
          <mc:Choice Requires="x14">
            <control shapeId="31" r:id="rId33" name="Check Box 46">
              <controlPr defaultSize="0" autoFill="0" autoLine="0" autoPict="0">
                <anchor moveWithCells="1">
                  <from>
                    <xdr:col>58</xdr:col>
                    <xdr:colOff>171450</xdr:colOff>
                    <xdr:row>29</xdr:row>
                    <xdr:rowOff>190500</xdr:rowOff>
                  </from>
                  <to>
                    <xdr:col>60</xdr:col>
                    <xdr:colOff>95250</xdr:colOff>
                    <xdr:row>31</xdr:row>
                    <xdr:rowOff>38100</xdr:rowOff>
                  </to>
                </anchor>
              </controlPr>
            </control>
          </mc:Choice>
        </mc:AlternateContent>
        <mc:AlternateContent xmlns:mc="http://schemas.openxmlformats.org/markup-compatibility/2006">
          <mc:Choice Requires="x14">
            <control shapeId="62515" r:id="rId34" name="Check Box 47">
              <controlPr defaultSize="0" autoFill="0" autoLine="0" autoPict="0">
                <anchor moveWithCells="1">
                  <from>
                    <xdr:col>58</xdr:col>
                    <xdr:colOff>171450</xdr:colOff>
                    <xdr:row>28</xdr:row>
                    <xdr:rowOff>190500</xdr:rowOff>
                  </from>
                  <to>
                    <xdr:col>60</xdr:col>
                    <xdr:colOff>95250</xdr:colOff>
                    <xdr:row>30</xdr:row>
                    <xdr:rowOff>38100</xdr:rowOff>
                  </to>
                </anchor>
              </controlPr>
            </control>
          </mc:Choice>
        </mc:AlternateContent>
        <mc:AlternateContent xmlns:mc="http://schemas.openxmlformats.org/markup-compatibility/2006">
          <mc:Choice Requires="x14">
            <control shapeId="62516" r:id="rId35" name="Check Box 48">
              <controlPr defaultSize="0" autoFill="0" autoLine="0" autoPict="0">
                <anchor moveWithCells="1">
                  <from>
                    <xdr:col>64</xdr:col>
                    <xdr:colOff>171450</xdr:colOff>
                    <xdr:row>28</xdr:row>
                    <xdr:rowOff>190500</xdr:rowOff>
                  </from>
                  <to>
                    <xdr:col>66</xdr:col>
                    <xdr:colOff>95250</xdr:colOff>
                    <xdr:row>30</xdr:row>
                    <xdr:rowOff>38100</xdr:rowOff>
                  </to>
                </anchor>
              </controlPr>
            </control>
          </mc:Choice>
        </mc:AlternateContent>
        <mc:AlternateContent xmlns:mc="http://schemas.openxmlformats.org/markup-compatibility/2006">
          <mc:Choice Requires="x14">
            <control shapeId="62517" r:id="rId36" name="Check Box 49">
              <controlPr defaultSize="0" autoFill="0" autoLine="0" autoPict="0">
                <anchor moveWithCells="1">
                  <from>
                    <xdr:col>64</xdr:col>
                    <xdr:colOff>171450</xdr:colOff>
                    <xdr:row>29</xdr:row>
                    <xdr:rowOff>190500</xdr:rowOff>
                  </from>
                  <to>
                    <xdr:col>66</xdr:col>
                    <xdr:colOff>95250</xdr:colOff>
                    <xdr:row>31</xdr:row>
                    <xdr:rowOff>38100</xdr:rowOff>
                  </to>
                </anchor>
              </controlPr>
            </control>
          </mc:Choice>
        </mc:AlternateContent>
        <mc:AlternateContent xmlns:mc="http://schemas.openxmlformats.org/markup-compatibility/2006">
          <mc:Choice Requires="x14">
            <control shapeId="62518" r:id="rId37" name="Check Box 50">
              <controlPr defaultSize="0" autoFill="0" autoLine="0" autoPict="0">
                <anchor moveWithCells="1">
                  <from>
                    <xdr:col>64</xdr:col>
                    <xdr:colOff>171450</xdr:colOff>
                    <xdr:row>30</xdr:row>
                    <xdr:rowOff>190500</xdr:rowOff>
                  </from>
                  <to>
                    <xdr:col>66</xdr:col>
                    <xdr:colOff>95250</xdr:colOff>
                    <xdr:row>32</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Y49"/>
  <sheetViews>
    <sheetView zoomScaleNormal="100" zoomScaleSheetLayoutView="100" workbookViewId="0">
      <selection activeCell="C5" sqref="C5:AJ26"/>
    </sheetView>
  </sheetViews>
  <sheetFormatPr defaultColWidth="9" defaultRowHeight="13.5" x14ac:dyDescent="0.15"/>
  <cols>
    <col min="1" max="3" width="1.25" style="582" customWidth="1"/>
    <col min="4" max="35" width="2.5" style="582" customWidth="1"/>
    <col min="36" max="41" width="1.25" style="582" customWidth="1"/>
    <col min="42" max="73" width="2.5" style="582" customWidth="1"/>
    <col min="74" max="76" width="1.25" style="582" customWidth="1"/>
    <col min="77" max="86" width="9" style="582"/>
    <col min="87" max="87" width="35.5" style="582" bestFit="1" customWidth="1"/>
    <col min="88" max="16384" width="9" style="582"/>
  </cols>
  <sheetData>
    <row r="1" spans="2:75" ht="15.75" customHeight="1" thickBot="1" x14ac:dyDescent="0.2">
      <c r="AI1" s="583"/>
      <c r="BU1" s="583"/>
    </row>
    <row r="2" spans="2:75" ht="7.5" customHeight="1" x14ac:dyDescent="0.15">
      <c r="B2" s="584"/>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6"/>
      <c r="AN2" s="584"/>
      <c r="AO2" s="585"/>
      <c r="AP2" s="585"/>
      <c r="AQ2" s="585"/>
      <c r="AR2" s="585"/>
      <c r="AS2" s="585"/>
      <c r="AT2" s="585"/>
      <c r="AU2" s="585"/>
      <c r="AV2" s="585"/>
      <c r="AW2" s="585"/>
      <c r="AX2" s="585"/>
      <c r="AY2" s="585"/>
      <c r="AZ2" s="585"/>
      <c r="BA2" s="585"/>
      <c r="BB2" s="585"/>
      <c r="BC2" s="585"/>
      <c r="BD2" s="585"/>
      <c r="BE2" s="585"/>
      <c r="BF2" s="585"/>
      <c r="BG2" s="585"/>
      <c r="BH2" s="585"/>
      <c r="BI2" s="585"/>
      <c r="BJ2" s="585"/>
      <c r="BK2" s="585"/>
      <c r="BL2" s="585"/>
      <c r="BM2" s="585"/>
      <c r="BN2" s="585"/>
      <c r="BO2" s="585"/>
      <c r="BP2" s="585"/>
      <c r="BQ2" s="585"/>
      <c r="BR2" s="585"/>
      <c r="BS2" s="585"/>
      <c r="BT2" s="585"/>
      <c r="BU2" s="585"/>
      <c r="BV2" s="585"/>
      <c r="BW2" s="586"/>
    </row>
    <row r="3" spans="2:75" ht="27" customHeight="1" x14ac:dyDescent="0.15">
      <c r="B3" s="587"/>
      <c r="C3" s="588" t="s">
        <v>314</v>
      </c>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9"/>
      <c r="AN3" s="587"/>
      <c r="AO3" s="590" t="s">
        <v>357</v>
      </c>
      <c r="AP3" s="590"/>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89"/>
    </row>
    <row r="4" spans="2:75" ht="40.5" customHeight="1" thickBot="1" x14ac:dyDescent="0.2">
      <c r="B4" s="587"/>
      <c r="D4" s="591" t="s">
        <v>310</v>
      </c>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K4" s="589"/>
      <c r="AN4" s="587"/>
      <c r="AP4" s="591" t="s">
        <v>310</v>
      </c>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W4" s="589"/>
    </row>
    <row r="5" spans="2:75" ht="15.75" customHeight="1" x14ac:dyDescent="0.15">
      <c r="B5" s="587"/>
      <c r="C5" s="563"/>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5"/>
      <c r="AK5" s="589"/>
      <c r="AN5" s="587"/>
      <c r="AO5" s="608" t="s">
        <v>358</v>
      </c>
      <c r="AP5" s="609"/>
      <c r="AQ5" s="609"/>
      <c r="AR5" s="609"/>
      <c r="AS5" s="609"/>
      <c r="AT5" s="609"/>
      <c r="AU5" s="609"/>
      <c r="AV5" s="609"/>
      <c r="AW5" s="609"/>
      <c r="AX5" s="609"/>
      <c r="AY5" s="609"/>
      <c r="AZ5" s="609"/>
      <c r="BA5" s="609"/>
      <c r="BB5" s="609"/>
      <c r="BC5" s="609"/>
      <c r="BD5" s="609"/>
      <c r="BE5" s="609"/>
      <c r="BF5" s="609"/>
      <c r="BG5" s="609"/>
      <c r="BH5" s="609"/>
      <c r="BI5" s="609"/>
      <c r="BJ5" s="609"/>
      <c r="BK5" s="609"/>
      <c r="BL5" s="609"/>
      <c r="BM5" s="609"/>
      <c r="BN5" s="609"/>
      <c r="BO5" s="609"/>
      <c r="BP5" s="609"/>
      <c r="BQ5" s="609"/>
      <c r="BR5" s="609"/>
      <c r="BS5" s="609"/>
      <c r="BT5" s="609"/>
      <c r="BU5" s="609"/>
      <c r="BV5" s="610"/>
      <c r="BW5" s="589"/>
    </row>
    <row r="6" spans="2:75" ht="15.75" customHeight="1" x14ac:dyDescent="0.15">
      <c r="B6" s="587"/>
      <c r="C6" s="566"/>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8"/>
      <c r="AK6" s="589"/>
      <c r="AN6" s="587"/>
      <c r="AO6" s="611"/>
      <c r="AP6" s="612"/>
      <c r="AQ6" s="612"/>
      <c r="AR6" s="612"/>
      <c r="AS6" s="612"/>
      <c r="AT6" s="612"/>
      <c r="AU6" s="612"/>
      <c r="AV6" s="612"/>
      <c r="AW6" s="612"/>
      <c r="AX6" s="612"/>
      <c r="AY6" s="612"/>
      <c r="AZ6" s="612"/>
      <c r="BA6" s="612"/>
      <c r="BB6" s="612"/>
      <c r="BC6" s="612"/>
      <c r="BD6" s="612"/>
      <c r="BE6" s="612"/>
      <c r="BF6" s="612"/>
      <c r="BG6" s="612"/>
      <c r="BH6" s="612"/>
      <c r="BI6" s="612"/>
      <c r="BJ6" s="612"/>
      <c r="BK6" s="612"/>
      <c r="BL6" s="612"/>
      <c r="BM6" s="612"/>
      <c r="BN6" s="612"/>
      <c r="BO6" s="612"/>
      <c r="BP6" s="612"/>
      <c r="BQ6" s="612"/>
      <c r="BR6" s="612"/>
      <c r="BS6" s="612"/>
      <c r="BT6" s="612"/>
      <c r="BU6" s="612"/>
      <c r="BV6" s="613"/>
      <c r="BW6" s="589"/>
    </row>
    <row r="7" spans="2:75" ht="15.75" customHeight="1" x14ac:dyDescent="0.15">
      <c r="B7" s="587"/>
      <c r="C7" s="566"/>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8"/>
      <c r="AK7" s="589"/>
      <c r="AN7" s="587"/>
      <c r="AO7" s="611"/>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3"/>
      <c r="BW7" s="589"/>
    </row>
    <row r="8" spans="2:75" ht="15.75" customHeight="1" x14ac:dyDescent="0.15">
      <c r="B8" s="587"/>
      <c r="C8" s="566"/>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8"/>
      <c r="AK8" s="589"/>
      <c r="AN8" s="587"/>
      <c r="AO8" s="611"/>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3"/>
      <c r="BW8" s="589"/>
    </row>
    <row r="9" spans="2:75" ht="15.75" customHeight="1" x14ac:dyDescent="0.15">
      <c r="B9" s="587"/>
      <c r="C9" s="566"/>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8"/>
      <c r="AK9" s="589"/>
      <c r="AN9" s="587"/>
      <c r="AO9" s="611"/>
      <c r="AP9" s="612"/>
      <c r="AQ9" s="612"/>
      <c r="AR9" s="612"/>
      <c r="AS9" s="612"/>
      <c r="AT9" s="612"/>
      <c r="AU9" s="612"/>
      <c r="AV9" s="612"/>
      <c r="AW9" s="612"/>
      <c r="AX9" s="612"/>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3"/>
      <c r="BW9" s="589"/>
    </row>
    <row r="10" spans="2:75" ht="15.75" customHeight="1" x14ac:dyDescent="0.15">
      <c r="B10" s="587"/>
      <c r="C10" s="566"/>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8"/>
      <c r="AK10" s="589"/>
      <c r="AN10" s="587"/>
      <c r="AO10" s="611"/>
      <c r="AP10" s="612"/>
      <c r="AQ10" s="612"/>
      <c r="AR10" s="612"/>
      <c r="AS10" s="612"/>
      <c r="AT10" s="612"/>
      <c r="AU10" s="612"/>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3"/>
      <c r="BW10" s="589"/>
    </row>
    <row r="11" spans="2:75" ht="15.75" customHeight="1" x14ac:dyDescent="0.15">
      <c r="B11" s="587"/>
      <c r="C11" s="566"/>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8"/>
      <c r="AK11" s="589"/>
      <c r="AN11" s="587"/>
      <c r="AO11" s="611"/>
      <c r="AP11" s="612"/>
      <c r="AQ11" s="612"/>
      <c r="AR11" s="612"/>
      <c r="AS11" s="612"/>
      <c r="AT11" s="612"/>
      <c r="AU11" s="612"/>
      <c r="AV11" s="612"/>
      <c r="AW11" s="612"/>
      <c r="AX11" s="612"/>
      <c r="AY11" s="612"/>
      <c r="AZ11" s="612"/>
      <c r="BA11" s="612"/>
      <c r="BB11" s="612"/>
      <c r="BC11" s="612"/>
      <c r="BD11" s="612"/>
      <c r="BE11" s="612"/>
      <c r="BF11" s="612"/>
      <c r="BG11" s="612"/>
      <c r="BH11" s="612"/>
      <c r="BI11" s="612"/>
      <c r="BJ11" s="612"/>
      <c r="BK11" s="612"/>
      <c r="BL11" s="612"/>
      <c r="BM11" s="612"/>
      <c r="BN11" s="612"/>
      <c r="BO11" s="612"/>
      <c r="BP11" s="612"/>
      <c r="BQ11" s="612"/>
      <c r="BR11" s="612"/>
      <c r="BS11" s="612"/>
      <c r="BT11" s="612"/>
      <c r="BU11" s="612"/>
      <c r="BV11" s="613"/>
      <c r="BW11" s="589"/>
    </row>
    <row r="12" spans="2:75" ht="15.75" customHeight="1" x14ac:dyDescent="0.15">
      <c r="B12" s="587"/>
      <c r="C12" s="566"/>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8"/>
      <c r="AK12" s="589"/>
      <c r="AN12" s="587"/>
      <c r="AO12" s="611"/>
      <c r="AP12" s="612"/>
      <c r="AQ12" s="612"/>
      <c r="AR12" s="612"/>
      <c r="AS12" s="612"/>
      <c r="AT12" s="612"/>
      <c r="AU12" s="612"/>
      <c r="AV12" s="612"/>
      <c r="AW12" s="612"/>
      <c r="AX12" s="612"/>
      <c r="AY12" s="612"/>
      <c r="AZ12" s="612"/>
      <c r="BA12" s="612"/>
      <c r="BB12" s="612"/>
      <c r="BC12" s="612"/>
      <c r="BD12" s="612"/>
      <c r="BE12" s="612"/>
      <c r="BF12" s="612"/>
      <c r="BG12" s="612"/>
      <c r="BH12" s="612"/>
      <c r="BI12" s="612"/>
      <c r="BJ12" s="612"/>
      <c r="BK12" s="612"/>
      <c r="BL12" s="612"/>
      <c r="BM12" s="612"/>
      <c r="BN12" s="612"/>
      <c r="BO12" s="612"/>
      <c r="BP12" s="612"/>
      <c r="BQ12" s="612"/>
      <c r="BR12" s="612"/>
      <c r="BS12" s="612"/>
      <c r="BT12" s="612"/>
      <c r="BU12" s="612"/>
      <c r="BV12" s="613"/>
      <c r="BW12" s="589"/>
    </row>
    <row r="13" spans="2:75" ht="15.75" customHeight="1" x14ac:dyDescent="0.15">
      <c r="B13" s="587"/>
      <c r="C13" s="566"/>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8"/>
      <c r="AK13" s="589"/>
      <c r="AN13" s="587"/>
      <c r="AO13" s="611"/>
      <c r="AP13" s="612"/>
      <c r="AQ13" s="612"/>
      <c r="AR13" s="612"/>
      <c r="AS13" s="612"/>
      <c r="AT13" s="612"/>
      <c r="AU13" s="612"/>
      <c r="AV13" s="612"/>
      <c r="AW13" s="612"/>
      <c r="AX13" s="612"/>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c r="BV13" s="613"/>
      <c r="BW13" s="589"/>
    </row>
    <row r="14" spans="2:75" ht="15.75" customHeight="1" x14ac:dyDescent="0.15">
      <c r="B14" s="587"/>
      <c r="C14" s="566"/>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8"/>
      <c r="AK14" s="589"/>
      <c r="AN14" s="587"/>
      <c r="AO14" s="611"/>
      <c r="AP14" s="612"/>
      <c r="AQ14" s="612"/>
      <c r="AR14" s="612"/>
      <c r="AS14" s="612"/>
      <c r="AT14" s="612"/>
      <c r="AU14" s="612"/>
      <c r="AV14" s="612"/>
      <c r="AW14" s="612"/>
      <c r="AX14" s="612"/>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3"/>
      <c r="BW14" s="589"/>
    </row>
    <row r="15" spans="2:75" ht="15.75" customHeight="1" x14ac:dyDescent="0.15">
      <c r="B15" s="587"/>
      <c r="C15" s="566"/>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8"/>
      <c r="AK15" s="589"/>
      <c r="AN15" s="587"/>
      <c r="AO15" s="611"/>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3"/>
      <c r="BW15" s="589"/>
    </row>
    <row r="16" spans="2:75" ht="15.75" customHeight="1" x14ac:dyDescent="0.15">
      <c r="B16" s="587"/>
      <c r="C16" s="566"/>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8"/>
      <c r="AK16" s="589"/>
      <c r="AN16" s="587"/>
      <c r="AO16" s="611"/>
      <c r="AP16" s="612"/>
      <c r="AQ16" s="612"/>
      <c r="AR16" s="612"/>
      <c r="AS16" s="612"/>
      <c r="AT16" s="612"/>
      <c r="AU16" s="612"/>
      <c r="AV16" s="612"/>
      <c r="AW16" s="612"/>
      <c r="AX16" s="612"/>
      <c r="AY16" s="612"/>
      <c r="AZ16" s="612"/>
      <c r="BA16" s="612"/>
      <c r="BB16" s="612"/>
      <c r="BC16" s="612"/>
      <c r="BD16" s="612"/>
      <c r="BE16" s="612"/>
      <c r="BF16" s="612"/>
      <c r="BG16" s="612"/>
      <c r="BH16" s="612"/>
      <c r="BI16" s="612"/>
      <c r="BJ16" s="612"/>
      <c r="BK16" s="612"/>
      <c r="BL16" s="612"/>
      <c r="BM16" s="612"/>
      <c r="BN16" s="612"/>
      <c r="BO16" s="612"/>
      <c r="BP16" s="612"/>
      <c r="BQ16" s="612"/>
      <c r="BR16" s="612"/>
      <c r="BS16" s="612"/>
      <c r="BT16" s="612"/>
      <c r="BU16" s="612"/>
      <c r="BV16" s="613"/>
      <c r="BW16" s="589"/>
    </row>
    <row r="17" spans="2:77" ht="15.75" customHeight="1" x14ac:dyDescent="0.15">
      <c r="B17" s="587"/>
      <c r="C17" s="566"/>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8"/>
      <c r="AK17" s="589"/>
      <c r="AN17" s="587"/>
      <c r="AO17" s="611"/>
      <c r="AP17" s="612"/>
      <c r="AQ17" s="612"/>
      <c r="AR17" s="612"/>
      <c r="AS17" s="612"/>
      <c r="AT17" s="612"/>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3"/>
      <c r="BW17" s="589"/>
    </row>
    <row r="18" spans="2:77" ht="15.75" customHeight="1" x14ac:dyDescent="0.15">
      <c r="B18" s="587"/>
      <c r="C18" s="566"/>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8"/>
      <c r="AK18" s="589"/>
      <c r="AN18" s="587"/>
      <c r="AO18" s="611"/>
      <c r="AP18" s="612"/>
      <c r="AQ18" s="612"/>
      <c r="AR18" s="612"/>
      <c r="AS18" s="612"/>
      <c r="AT18" s="612"/>
      <c r="AU18" s="612"/>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3"/>
      <c r="BW18" s="589"/>
    </row>
    <row r="19" spans="2:77" ht="15.75" customHeight="1" x14ac:dyDescent="0.15">
      <c r="B19" s="587"/>
      <c r="C19" s="566"/>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8"/>
      <c r="AK19" s="589"/>
      <c r="AN19" s="587"/>
      <c r="AO19" s="611"/>
      <c r="AP19" s="612"/>
      <c r="AQ19" s="612"/>
      <c r="AR19" s="612"/>
      <c r="AS19" s="612"/>
      <c r="AT19" s="612"/>
      <c r="AU19" s="612"/>
      <c r="AV19" s="612"/>
      <c r="AW19" s="612"/>
      <c r="AX19" s="612"/>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3"/>
      <c r="BW19" s="589"/>
    </row>
    <row r="20" spans="2:77" ht="15.75" customHeight="1" x14ac:dyDescent="0.15">
      <c r="B20" s="587"/>
      <c r="C20" s="566"/>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8"/>
      <c r="AK20" s="589"/>
      <c r="AN20" s="587"/>
      <c r="AO20" s="611"/>
      <c r="AP20" s="612"/>
      <c r="AQ20" s="612"/>
      <c r="AR20" s="612"/>
      <c r="AS20" s="612"/>
      <c r="AT20" s="612"/>
      <c r="AU20" s="612"/>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3"/>
      <c r="BW20" s="589"/>
    </row>
    <row r="21" spans="2:77" ht="15.75" customHeight="1" x14ac:dyDescent="0.15">
      <c r="B21" s="587"/>
      <c r="C21" s="566"/>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8"/>
      <c r="AK21" s="589"/>
      <c r="AN21" s="587"/>
      <c r="AO21" s="611"/>
      <c r="AP21" s="612"/>
      <c r="AQ21" s="612"/>
      <c r="AR21" s="612"/>
      <c r="AS21" s="612"/>
      <c r="AT21" s="612"/>
      <c r="AU21" s="612"/>
      <c r="AV21" s="612"/>
      <c r="AW21" s="612"/>
      <c r="AX21" s="612"/>
      <c r="AY21" s="612"/>
      <c r="AZ21" s="612"/>
      <c r="BA21" s="612"/>
      <c r="BB21" s="612"/>
      <c r="BC21" s="612"/>
      <c r="BD21" s="612"/>
      <c r="BE21" s="612"/>
      <c r="BF21" s="612"/>
      <c r="BG21" s="612"/>
      <c r="BH21" s="612"/>
      <c r="BI21" s="612"/>
      <c r="BJ21" s="612"/>
      <c r="BK21" s="612"/>
      <c r="BL21" s="612"/>
      <c r="BM21" s="612"/>
      <c r="BN21" s="612"/>
      <c r="BO21" s="612"/>
      <c r="BP21" s="612"/>
      <c r="BQ21" s="612"/>
      <c r="BR21" s="612"/>
      <c r="BS21" s="612"/>
      <c r="BT21" s="612"/>
      <c r="BU21" s="612"/>
      <c r="BV21" s="613"/>
      <c r="BW21" s="589"/>
    </row>
    <row r="22" spans="2:77" ht="15.75" customHeight="1" x14ac:dyDescent="0.15">
      <c r="B22" s="587"/>
      <c r="C22" s="566"/>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8"/>
      <c r="AK22" s="589"/>
      <c r="AN22" s="587"/>
      <c r="AO22" s="611"/>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2"/>
      <c r="BL22" s="612"/>
      <c r="BM22" s="612"/>
      <c r="BN22" s="612"/>
      <c r="BO22" s="612"/>
      <c r="BP22" s="612"/>
      <c r="BQ22" s="612"/>
      <c r="BR22" s="612"/>
      <c r="BS22" s="612"/>
      <c r="BT22" s="612"/>
      <c r="BU22" s="612"/>
      <c r="BV22" s="613"/>
      <c r="BW22" s="589"/>
    </row>
    <row r="23" spans="2:77" ht="15.75" customHeight="1" x14ac:dyDescent="0.15">
      <c r="B23" s="587"/>
      <c r="C23" s="566"/>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8"/>
      <c r="AK23" s="589"/>
      <c r="AN23" s="587"/>
      <c r="AO23" s="611"/>
      <c r="AP23" s="612"/>
      <c r="AQ23" s="612"/>
      <c r="AR23" s="612"/>
      <c r="AS23" s="612"/>
      <c r="AT23" s="612"/>
      <c r="AU23" s="612"/>
      <c r="AV23" s="612"/>
      <c r="AW23" s="612"/>
      <c r="AX23" s="612"/>
      <c r="AY23" s="612"/>
      <c r="AZ23" s="612"/>
      <c r="BA23" s="612"/>
      <c r="BB23" s="612"/>
      <c r="BC23" s="612"/>
      <c r="BD23" s="612"/>
      <c r="BE23" s="612"/>
      <c r="BF23" s="612"/>
      <c r="BG23" s="612"/>
      <c r="BH23" s="612"/>
      <c r="BI23" s="612"/>
      <c r="BJ23" s="612"/>
      <c r="BK23" s="612"/>
      <c r="BL23" s="612"/>
      <c r="BM23" s="612"/>
      <c r="BN23" s="612"/>
      <c r="BO23" s="612"/>
      <c r="BP23" s="612"/>
      <c r="BQ23" s="612"/>
      <c r="BR23" s="612"/>
      <c r="BS23" s="612"/>
      <c r="BT23" s="612"/>
      <c r="BU23" s="612"/>
      <c r="BV23" s="613"/>
      <c r="BW23" s="589"/>
    </row>
    <row r="24" spans="2:77" ht="15.75" customHeight="1" x14ac:dyDescent="0.15">
      <c r="B24" s="587"/>
      <c r="C24" s="566"/>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8"/>
      <c r="AK24" s="589"/>
      <c r="AN24" s="587"/>
      <c r="AO24" s="611"/>
      <c r="AP24" s="612"/>
      <c r="AQ24" s="612"/>
      <c r="AR24" s="612"/>
      <c r="AS24" s="612"/>
      <c r="AT24" s="612"/>
      <c r="AU24" s="612"/>
      <c r="AV24" s="612"/>
      <c r="AW24" s="612"/>
      <c r="AX24" s="612"/>
      <c r="AY24" s="612"/>
      <c r="AZ24" s="612"/>
      <c r="BA24" s="612"/>
      <c r="BB24" s="612"/>
      <c r="BC24" s="612"/>
      <c r="BD24" s="612"/>
      <c r="BE24" s="612"/>
      <c r="BF24" s="612"/>
      <c r="BG24" s="612"/>
      <c r="BH24" s="612"/>
      <c r="BI24" s="612"/>
      <c r="BJ24" s="612"/>
      <c r="BK24" s="612"/>
      <c r="BL24" s="612"/>
      <c r="BM24" s="612"/>
      <c r="BN24" s="612"/>
      <c r="BO24" s="612"/>
      <c r="BP24" s="612"/>
      <c r="BQ24" s="612"/>
      <c r="BR24" s="612"/>
      <c r="BS24" s="612"/>
      <c r="BT24" s="612"/>
      <c r="BU24" s="612"/>
      <c r="BV24" s="613"/>
      <c r="BW24" s="589"/>
    </row>
    <row r="25" spans="2:77" ht="15.75" customHeight="1" x14ac:dyDescent="0.15">
      <c r="B25" s="587"/>
      <c r="C25" s="566"/>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8"/>
      <c r="AK25" s="589"/>
      <c r="AN25" s="587"/>
      <c r="AO25" s="611"/>
      <c r="AP25" s="612"/>
      <c r="AQ25" s="612"/>
      <c r="AR25" s="612"/>
      <c r="AS25" s="612"/>
      <c r="AT25" s="612"/>
      <c r="AU25" s="612"/>
      <c r="AV25" s="612"/>
      <c r="AW25" s="612"/>
      <c r="AX25" s="612"/>
      <c r="AY25" s="612"/>
      <c r="AZ25" s="612"/>
      <c r="BA25" s="612"/>
      <c r="BB25" s="612"/>
      <c r="BC25" s="612"/>
      <c r="BD25" s="612"/>
      <c r="BE25" s="612"/>
      <c r="BF25" s="612"/>
      <c r="BG25" s="612"/>
      <c r="BH25" s="612"/>
      <c r="BI25" s="612"/>
      <c r="BJ25" s="612"/>
      <c r="BK25" s="612"/>
      <c r="BL25" s="612"/>
      <c r="BM25" s="612"/>
      <c r="BN25" s="612"/>
      <c r="BO25" s="612"/>
      <c r="BP25" s="612"/>
      <c r="BQ25" s="612"/>
      <c r="BR25" s="612"/>
      <c r="BS25" s="612"/>
      <c r="BT25" s="612"/>
      <c r="BU25" s="612"/>
      <c r="BV25" s="613"/>
      <c r="BW25" s="589"/>
    </row>
    <row r="26" spans="2:77" ht="15.75" customHeight="1" thickBot="1" x14ac:dyDescent="0.2">
      <c r="B26" s="587"/>
      <c r="C26" s="569"/>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1"/>
      <c r="AK26" s="589"/>
      <c r="AN26" s="587"/>
      <c r="AO26" s="614"/>
      <c r="AP26" s="615"/>
      <c r="AQ26" s="615"/>
      <c r="AR26" s="615"/>
      <c r="AS26" s="615"/>
      <c r="AT26" s="615"/>
      <c r="AU26" s="615"/>
      <c r="AV26" s="615"/>
      <c r="AW26" s="615"/>
      <c r="AX26" s="615"/>
      <c r="AY26" s="615"/>
      <c r="AZ26" s="615"/>
      <c r="BA26" s="615"/>
      <c r="BB26" s="615"/>
      <c r="BC26" s="615"/>
      <c r="BD26" s="615"/>
      <c r="BE26" s="615"/>
      <c r="BF26" s="615"/>
      <c r="BG26" s="615"/>
      <c r="BH26" s="615"/>
      <c r="BI26" s="615"/>
      <c r="BJ26" s="615"/>
      <c r="BK26" s="615"/>
      <c r="BL26" s="615"/>
      <c r="BM26" s="615"/>
      <c r="BN26" s="615"/>
      <c r="BO26" s="615"/>
      <c r="BP26" s="615"/>
      <c r="BQ26" s="615"/>
      <c r="BR26" s="615"/>
      <c r="BS26" s="615"/>
      <c r="BT26" s="615"/>
      <c r="BU26" s="615"/>
      <c r="BV26" s="616"/>
      <c r="BW26" s="589"/>
      <c r="BY26" s="601"/>
    </row>
    <row r="27" spans="2:77" ht="7.5" customHeight="1" x14ac:dyDescent="0.15">
      <c r="B27" s="587"/>
      <c r="AK27" s="589"/>
      <c r="AN27" s="587"/>
      <c r="BW27" s="589"/>
      <c r="BY27" s="601"/>
    </row>
    <row r="28" spans="2:77" ht="40.5" customHeight="1" thickBot="1" x14ac:dyDescent="0.2">
      <c r="B28" s="587"/>
      <c r="D28" s="602" t="s">
        <v>353</v>
      </c>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K28" s="589"/>
      <c r="AN28" s="587"/>
      <c r="AP28" s="602" t="s">
        <v>353</v>
      </c>
      <c r="AQ28" s="602"/>
      <c r="AR28" s="602"/>
      <c r="AS28" s="602"/>
      <c r="AT28" s="602"/>
      <c r="AU28" s="602"/>
      <c r="AV28" s="602"/>
      <c r="AW28" s="602"/>
      <c r="AX28" s="602"/>
      <c r="AY28" s="602"/>
      <c r="AZ28" s="602"/>
      <c r="BA28" s="602"/>
      <c r="BB28" s="602"/>
      <c r="BC28" s="602"/>
      <c r="BD28" s="602"/>
      <c r="BE28" s="602"/>
      <c r="BF28" s="602"/>
      <c r="BG28" s="602"/>
      <c r="BH28" s="602"/>
      <c r="BI28" s="602"/>
      <c r="BJ28" s="602"/>
      <c r="BK28" s="602"/>
      <c r="BL28" s="602"/>
      <c r="BM28" s="602"/>
      <c r="BN28" s="602"/>
      <c r="BO28" s="602"/>
      <c r="BP28" s="602"/>
      <c r="BQ28" s="602"/>
      <c r="BR28" s="602"/>
      <c r="BS28" s="602"/>
      <c r="BT28" s="602"/>
      <c r="BU28" s="602"/>
      <c r="BW28" s="589"/>
    </row>
    <row r="29" spans="2:77" ht="15.75" customHeight="1" x14ac:dyDescent="0.15">
      <c r="B29" s="587"/>
      <c r="C29" s="584"/>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6"/>
      <c r="AK29" s="589"/>
      <c r="AN29" s="587"/>
      <c r="AO29" s="584"/>
      <c r="AP29" s="585"/>
      <c r="AQ29" s="585"/>
      <c r="AR29" s="585"/>
      <c r="AS29" s="585"/>
      <c r="AT29" s="585"/>
      <c r="AU29" s="585"/>
      <c r="AV29" s="585"/>
      <c r="AW29" s="585"/>
      <c r="AX29" s="585"/>
      <c r="AY29" s="585"/>
      <c r="AZ29" s="585"/>
      <c r="BA29" s="585"/>
      <c r="BB29" s="585"/>
      <c r="BC29" s="585"/>
      <c r="BD29" s="585"/>
      <c r="BE29" s="585"/>
      <c r="BF29" s="585"/>
      <c r="BG29" s="585"/>
      <c r="BH29" s="585"/>
      <c r="BI29" s="585"/>
      <c r="BJ29" s="585"/>
      <c r="BK29" s="585"/>
      <c r="BL29" s="585"/>
      <c r="BM29" s="585"/>
      <c r="BN29" s="585"/>
      <c r="BO29" s="585"/>
      <c r="BP29" s="585"/>
      <c r="BQ29" s="585"/>
      <c r="BR29" s="585"/>
      <c r="BS29" s="585"/>
      <c r="BT29" s="585"/>
      <c r="BU29" s="585"/>
      <c r="BV29" s="586"/>
      <c r="BW29" s="589"/>
    </row>
    <row r="30" spans="2:77" ht="15.75" customHeight="1" x14ac:dyDescent="0.15">
      <c r="B30" s="587"/>
      <c r="C30" s="587"/>
      <c r="E30" s="617" t="s">
        <v>359</v>
      </c>
      <c r="F30" s="617"/>
      <c r="G30" s="617"/>
      <c r="H30" s="617"/>
      <c r="I30" s="617"/>
      <c r="J30" s="617"/>
      <c r="K30" s="617"/>
      <c r="L30" s="617"/>
      <c r="M30" s="617"/>
      <c r="N30" s="617"/>
      <c r="O30" s="618" t="s">
        <v>366</v>
      </c>
      <c r="P30" s="619"/>
      <c r="Q30" s="619"/>
      <c r="R30" s="619"/>
      <c r="S30" s="619"/>
      <c r="T30" s="619"/>
      <c r="U30" s="619"/>
      <c r="V30" s="620"/>
      <c r="W30" s="621" t="s">
        <v>369</v>
      </c>
      <c r="X30" s="621"/>
      <c r="Y30" s="621"/>
      <c r="Z30" s="621"/>
      <c r="AA30" s="621"/>
      <c r="AB30" s="621"/>
      <c r="AC30" s="621"/>
      <c r="AD30" s="621"/>
      <c r="AE30" s="621"/>
      <c r="AF30" s="621"/>
      <c r="AG30" s="621"/>
      <c r="AH30" s="621"/>
      <c r="AI30" s="621"/>
      <c r="AJ30" s="589"/>
      <c r="AK30" s="589"/>
      <c r="AN30" s="587"/>
      <c r="AO30" s="587"/>
      <c r="AP30" s="642"/>
      <c r="AQ30" s="617" t="s">
        <v>359</v>
      </c>
      <c r="AR30" s="617"/>
      <c r="AS30" s="617"/>
      <c r="AT30" s="617"/>
      <c r="AU30" s="617"/>
      <c r="AV30" s="617"/>
      <c r="AW30" s="617"/>
      <c r="AX30" s="617"/>
      <c r="AY30" s="617"/>
      <c r="AZ30" s="617"/>
      <c r="BA30" s="618" t="s">
        <v>366</v>
      </c>
      <c r="BB30" s="619"/>
      <c r="BC30" s="619"/>
      <c r="BD30" s="619"/>
      <c r="BE30" s="619"/>
      <c r="BF30" s="619"/>
      <c r="BG30" s="619"/>
      <c r="BH30" s="620"/>
      <c r="BI30" s="621" t="s">
        <v>369</v>
      </c>
      <c r="BJ30" s="621"/>
      <c r="BK30" s="621"/>
      <c r="BL30" s="621"/>
      <c r="BM30" s="621"/>
      <c r="BN30" s="621"/>
      <c r="BO30" s="621"/>
      <c r="BP30" s="621"/>
      <c r="BQ30" s="621"/>
      <c r="BR30" s="621"/>
      <c r="BS30" s="621"/>
      <c r="BT30" s="621"/>
      <c r="BU30" s="621"/>
      <c r="BV30" s="589"/>
      <c r="BW30" s="589"/>
    </row>
    <row r="31" spans="2:77" ht="15.75" customHeight="1" x14ac:dyDescent="0.15">
      <c r="B31" s="587"/>
      <c r="C31" s="587"/>
      <c r="E31" s="622" t="s">
        <v>360</v>
      </c>
      <c r="F31" s="622"/>
      <c r="G31" s="622"/>
      <c r="H31" s="622"/>
      <c r="I31" s="622"/>
      <c r="J31" s="622"/>
      <c r="K31" s="622"/>
      <c r="L31" s="622"/>
      <c r="M31" s="622"/>
      <c r="N31" s="622"/>
      <c r="O31" s="636"/>
      <c r="P31" s="636"/>
      <c r="Q31" s="636"/>
      <c r="R31" s="636"/>
      <c r="S31" s="636"/>
      <c r="T31" s="637"/>
      <c r="U31" s="623" t="s">
        <v>365</v>
      </c>
      <c r="V31" s="617"/>
      <c r="W31" s="636"/>
      <c r="X31" s="636"/>
      <c r="Y31" s="636"/>
      <c r="Z31" s="636"/>
      <c r="AA31" s="636"/>
      <c r="AB31" s="636"/>
      <c r="AC31" s="636"/>
      <c r="AD31" s="636"/>
      <c r="AE31" s="636"/>
      <c r="AF31" s="636"/>
      <c r="AG31" s="636"/>
      <c r="AH31" s="636"/>
      <c r="AI31" s="636"/>
      <c r="AJ31" s="589"/>
      <c r="AK31" s="589"/>
      <c r="AN31" s="587"/>
      <c r="AO31" s="587"/>
      <c r="AP31" s="642"/>
      <c r="AQ31" s="622" t="s">
        <v>360</v>
      </c>
      <c r="AR31" s="622"/>
      <c r="AS31" s="622"/>
      <c r="AT31" s="622"/>
      <c r="AU31" s="622"/>
      <c r="AV31" s="622"/>
      <c r="AW31" s="622"/>
      <c r="AX31" s="622"/>
      <c r="AY31" s="622"/>
      <c r="AZ31" s="622"/>
      <c r="BA31" s="624">
        <v>10000000</v>
      </c>
      <c r="BB31" s="624"/>
      <c r="BC31" s="624"/>
      <c r="BD31" s="624"/>
      <c r="BE31" s="624"/>
      <c r="BF31" s="625"/>
      <c r="BG31" s="623" t="s">
        <v>365</v>
      </c>
      <c r="BH31" s="617"/>
      <c r="BI31" s="624"/>
      <c r="BJ31" s="624"/>
      <c r="BK31" s="624"/>
      <c r="BL31" s="624"/>
      <c r="BM31" s="624"/>
      <c r="BN31" s="624"/>
      <c r="BO31" s="624"/>
      <c r="BP31" s="624"/>
      <c r="BQ31" s="624"/>
      <c r="BR31" s="624"/>
      <c r="BS31" s="624"/>
      <c r="BT31" s="624"/>
      <c r="BU31" s="624"/>
      <c r="BV31" s="589"/>
      <c r="BW31" s="589"/>
    </row>
    <row r="32" spans="2:77" ht="15.75" customHeight="1" x14ac:dyDescent="0.15">
      <c r="B32" s="587"/>
      <c r="C32" s="587"/>
      <c r="E32" s="622" t="s">
        <v>361</v>
      </c>
      <c r="F32" s="622"/>
      <c r="G32" s="622"/>
      <c r="H32" s="622"/>
      <c r="I32" s="622"/>
      <c r="J32" s="622"/>
      <c r="K32" s="622"/>
      <c r="L32" s="622"/>
      <c r="M32" s="622"/>
      <c r="N32" s="622"/>
      <c r="O32" s="636"/>
      <c r="P32" s="636"/>
      <c r="Q32" s="636"/>
      <c r="R32" s="636"/>
      <c r="S32" s="636"/>
      <c r="T32" s="637"/>
      <c r="U32" s="623" t="s">
        <v>365</v>
      </c>
      <c r="V32" s="617"/>
      <c r="W32" s="636"/>
      <c r="X32" s="636"/>
      <c r="Y32" s="636"/>
      <c r="Z32" s="636"/>
      <c r="AA32" s="636"/>
      <c r="AB32" s="636"/>
      <c r="AC32" s="636"/>
      <c r="AD32" s="636"/>
      <c r="AE32" s="636"/>
      <c r="AF32" s="636"/>
      <c r="AG32" s="636"/>
      <c r="AH32" s="636"/>
      <c r="AI32" s="636"/>
      <c r="AJ32" s="589"/>
      <c r="AK32" s="589"/>
      <c r="AN32" s="587"/>
      <c r="AO32" s="587"/>
      <c r="AP32" s="642"/>
      <c r="AQ32" s="622" t="s">
        <v>361</v>
      </c>
      <c r="AR32" s="622"/>
      <c r="AS32" s="622"/>
      <c r="AT32" s="622"/>
      <c r="AU32" s="622"/>
      <c r="AV32" s="622"/>
      <c r="AW32" s="622"/>
      <c r="AX32" s="622"/>
      <c r="AY32" s="622"/>
      <c r="AZ32" s="622"/>
      <c r="BA32" s="624">
        <v>6000000</v>
      </c>
      <c r="BB32" s="624"/>
      <c r="BC32" s="624"/>
      <c r="BD32" s="624"/>
      <c r="BE32" s="624"/>
      <c r="BF32" s="625"/>
      <c r="BG32" s="623" t="s">
        <v>365</v>
      </c>
      <c r="BH32" s="617"/>
      <c r="BI32" s="624"/>
      <c r="BJ32" s="624"/>
      <c r="BK32" s="624"/>
      <c r="BL32" s="624"/>
      <c r="BM32" s="624"/>
      <c r="BN32" s="624"/>
      <c r="BO32" s="624"/>
      <c r="BP32" s="624"/>
      <c r="BQ32" s="624"/>
      <c r="BR32" s="624"/>
      <c r="BS32" s="624"/>
      <c r="BT32" s="624"/>
      <c r="BU32" s="624"/>
      <c r="BV32" s="589"/>
      <c r="BW32" s="589"/>
    </row>
    <row r="33" spans="2:77" ht="15.75" customHeight="1" x14ac:dyDescent="0.15">
      <c r="B33" s="587"/>
      <c r="C33" s="587"/>
      <c r="E33" s="622" t="s">
        <v>362</v>
      </c>
      <c r="F33" s="622"/>
      <c r="G33" s="622"/>
      <c r="H33" s="622"/>
      <c r="I33" s="622"/>
      <c r="J33" s="622"/>
      <c r="K33" s="622"/>
      <c r="L33" s="622"/>
      <c r="M33" s="622"/>
      <c r="N33" s="622"/>
      <c r="O33" s="636"/>
      <c r="P33" s="636"/>
      <c r="Q33" s="636"/>
      <c r="R33" s="636"/>
      <c r="S33" s="636"/>
      <c r="T33" s="637"/>
      <c r="U33" s="623" t="s">
        <v>365</v>
      </c>
      <c r="V33" s="617"/>
      <c r="W33" s="636"/>
      <c r="X33" s="636"/>
      <c r="Y33" s="636"/>
      <c r="Z33" s="636"/>
      <c r="AA33" s="636"/>
      <c r="AB33" s="636"/>
      <c r="AC33" s="636"/>
      <c r="AD33" s="636"/>
      <c r="AE33" s="636"/>
      <c r="AF33" s="636"/>
      <c r="AG33" s="636"/>
      <c r="AH33" s="636"/>
      <c r="AI33" s="636"/>
      <c r="AJ33" s="589"/>
      <c r="AK33" s="589"/>
      <c r="AN33" s="587"/>
      <c r="AO33" s="587"/>
      <c r="AP33" s="642"/>
      <c r="AQ33" s="622" t="s">
        <v>362</v>
      </c>
      <c r="AR33" s="622"/>
      <c r="AS33" s="622"/>
      <c r="AT33" s="622"/>
      <c r="AU33" s="622"/>
      <c r="AV33" s="622"/>
      <c r="AW33" s="622"/>
      <c r="AX33" s="622"/>
      <c r="AY33" s="622"/>
      <c r="AZ33" s="622"/>
      <c r="BA33" s="624">
        <v>8000000</v>
      </c>
      <c r="BB33" s="624"/>
      <c r="BC33" s="624"/>
      <c r="BD33" s="624"/>
      <c r="BE33" s="624"/>
      <c r="BF33" s="625"/>
      <c r="BG33" s="623" t="s">
        <v>365</v>
      </c>
      <c r="BH33" s="617"/>
      <c r="BI33" s="624"/>
      <c r="BJ33" s="624"/>
      <c r="BK33" s="624"/>
      <c r="BL33" s="624"/>
      <c r="BM33" s="624"/>
      <c r="BN33" s="624"/>
      <c r="BO33" s="624"/>
      <c r="BP33" s="624"/>
      <c r="BQ33" s="624"/>
      <c r="BR33" s="624"/>
      <c r="BS33" s="624"/>
      <c r="BT33" s="624"/>
      <c r="BU33" s="624"/>
      <c r="BV33" s="589"/>
      <c r="BW33" s="589"/>
    </row>
    <row r="34" spans="2:77" ht="15.75" customHeight="1" thickBot="1" x14ac:dyDescent="0.2">
      <c r="B34" s="587"/>
      <c r="C34" s="587"/>
      <c r="E34" s="626" t="s">
        <v>363</v>
      </c>
      <c r="F34" s="626"/>
      <c r="G34" s="626"/>
      <c r="H34" s="626"/>
      <c r="I34" s="626"/>
      <c r="J34" s="626"/>
      <c r="K34" s="626"/>
      <c r="L34" s="626"/>
      <c r="M34" s="626"/>
      <c r="N34" s="626"/>
      <c r="O34" s="638"/>
      <c r="P34" s="638"/>
      <c r="Q34" s="638"/>
      <c r="R34" s="638"/>
      <c r="S34" s="638"/>
      <c r="T34" s="639"/>
      <c r="U34" s="627" t="s">
        <v>365</v>
      </c>
      <c r="V34" s="628"/>
      <c r="W34" s="638"/>
      <c r="X34" s="638"/>
      <c r="Y34" s="638"/>
      <c r="Z34" s="638"/>
      <c r="AA34" s="638"/>
      <c r="AB34" s="638"/>
      <c r="AC34" s="638"/>
      <c r="AD34" s="638"/>
      <c r="AE34" s="638"/>
      <c r="AF34" s="638"/>
      <c r="AG34" s="638"/>
      <c r="AH34" s="638"/>
      <c r="AI34" s="638"/>
      <c r="AJ34" s="589"/>
      <c r="AK34" s="589"/>
      <c r="AN34" s="587"/>
      <c r="AO34" s="587"/>
      <c r="AP34" s="642"/>
      <c r="AQ34" s="626" t="s">
        <v>363</v>
      </c>
      <c r="AR34" s="626"/>
      <c r="AS34" s="626"/>
      <c r="AT34" s="626"/>
      <c r="AU34" s="626"/>
      <c r="AV34" s="626"/>
      <c r="AW34" s="626"/>
      <c r="AX34" s="626"/>
      <c r="AY34" s="626"/>
      <c r="AZ34" s="626"/>
      <c r="BA34" s="629">
        <v>0</v>
      </c>
      <c r="BB34" s="629"/>
      <c r="BC34" s="629"/>
      <c r="BD34" s="629"/>
      <c r="BE34" s="629"/>
      <c r="BF34" s="630"/>
      <c r="BG34" s="627" t="s">
        <v>365</v>
      </c>
      <c r="BH34" s="628"/>
      <c r="BI34" s="629"/>
      <c r="BJ34" s="629"/>
      <c r="BK34" s="629"/>
      <c r="BL34" s="629"/>
      <c r="BM34" s="629"/>
      <c r="BN34" s="629"/>
      <c r="BO34" s="629"/>
      <c r="BP34" s="629"/>
      <c r="BQ34" s="629"/>
      <c r="BR34" s="629"/>
      <c r="BS34" s="629"/>
      <c r="BT34" s="629"/>
      <c r="BU34" s="629"/>
      <c r="BV34" s="589"/>
      <c r="BW34" s="589"/>
    </row>
    <row r="35" spans="2:77" ht="15.75" customHeight="1" thickTop="1" x14ac:dyDescent="0.15">
      <c r="B35" s="587"/>
      <c r="C35" s="587"/>
      <c r="E35" s="631" t="s">
        <v>364</v>
      </c>
      <c r="F35" s="631"/>
      <c r="G35" s="631"/>
      <c r="H35" s="631"/>
      <c r="I35" s="631"/>
      <c r="J35" s="631"/>
      <c r="K35" s="631"/>
      <c r="L35" s="631"/>
      <c r="M35" s="631"/>
      <c r="N35" s="631"/>
      <c r="O35" s="640"/>
      <c r="P35" s="640"/>
      <c r="Q35" s="640"/>
      <c r="R35" s="640"/>
      <c r="S35" s="640"/>
      <c r="T35" s="641"/>
      <c r="U35" s="632" t="s">
        <v>365</v>
      </c>
      <c r="V35" s="633"/>
      <c r="W35" s="640"/>
      <c r="X35" s="640"/>
      <c r="Y35" s="640"/>
      <c r="Z35" s="640"/>
      <c r="AA35" s="640"/>
      <c r="AB35" s="640"/>
      <c r="AC35" s="640"/>
      <c r="AD35" s="640"/>
      <c r="AE35" s="640"/>
      <c r="AF35" s="640"/>
      <c r="AG35" s="640"/>
      <c r="AH35" s="640"/>
      <c r="AI35" s="640"/>
      <c r="AJ35" s="589"/>
      <c r="AK35" s="589"/>
      <c r="AN35" s="587"/>
      <c r="AO35" s="587"/>
      <c r="AP35" s="642"/>
      <c r="AQ35" s="631" t="s">
        <v>364</v>
      </c>
      <c r="AR35" s="631"/>
      <c r="AS35" s="631"/>
      <c r="AT35" s="631"/>
      <c r="AU35" s="631"/>
      <c r="AV35" s="631"/>
      <c r="AW35" s="631"/>
      <c r="AX35" s="631"/>
      <c r="AY35" s="631"/>
      <c r="AZ35" s="631"/>
      <c r="BA35" s="634">
        <f>SUM(BA30:BF34)</f>
        <v>24000000</v>
      </c>
      <c r="BB35" s="634"/>
      <c r="BC35" s="634"/>
      <c r="BD35" s="634"/>
      <c r="BE35" s="634"/>
      <c r="BF35" s="635"/>
      <c r="BG35" s="632" t="s">
        <v>365</v>
      </c>
      <c r="BH35" s="633"/>
      <c r="BI35" s="634"/>
      <c r="BJ35" s="634"/>
      <c r="BK35" s="634"/>
      <c r="BL35" s="634"/>
      <c r="BM35" s="634"/>
      <c r="BN35" s="634"/>
      <c r="BO35" s="634"/>
      <c r="BP35" s="634"/>
      <c r="BQ35" s="634"/>
      <c r="BR35" s="634"/>
      <c r="BS35" s="634"/>
      <c r="BT35" s="634"/>
      <c r="BU35" s="634"/>
      <c r="BV35" s="589"/>
      <c r="BW35" s="589"/>
    </row>
    <row r="36" spans="2:77" ht="15.75" customHeight="1" thickBot="1" x14ac:dyDescent="0.2">
      <c r="B36" s="587"/>
      <c r="C36" s="603" t="s">
        <v>355</v>
      </c>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5"/>
      <c r="AK36" s="589"/>
      <c r="AN36" s="587"/>
      <c r="AO36" s="603" t="s">
        <v>355</v>
      </c>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5"/>
      <c r="BW36" s="589"/>
      <c r="BY36" s="601"/>
    </row>
    <row r="37" spans="2:77" ht="7.5" customHeight="1" thickBot="1" x14ac:dyDescent="0.2">
      <c r="B37" s="606"/>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7"/>
      <c r="AN37" s="606"/>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604"/>
      <c r="BR37" s="604"/>
      <c r="BS37" s="604"/>
      <c r="BT37" s="604"/>
      <c r="BU37" s="604"/>
      <c r="BV37" s="604"/>
      <c r="BW37" s="607"/>
      <c r="BY37" s="601"/>
    </row>
    <row r="38" spans="2:77" x14ac:dyDescent="0.15">
      <c r="BY38" s="601"/>
    </row>
    <row r="39" spans="2:77" x14ac:dyDescent="0.15">
      <c r="BY39" s="601"/>
    </row>
    <row r="40" spans="2:77" x14ac:dyDescent="0.15">
      <c r="BY40" s="601"/>
    </row>
    <row r="41" spans="2:77" x14ac:dyDescent="0.15">
      <c r="BY41" s="601"/>
    </row>
    <row r="42" spans="2:77" x14ac:dyDescent="0.15">
      <c r="BY42" s="601"/>
    </row>
    <row r="43" spans="2:77" x14ac:dyDescent="0.15">
      <c r="BY43" s="601"/>
    </row>
    <row r="44" spans="2:77" x14ac:dyDescent="0.15">
      <c r="BY44" s="601"/>
    </row>
    <row r="45" spans="2:77" x14ac:dyDescent="0.15">
      <c r="BY45" s="601"/>
    </row>
    <row r="46" spans="2:77" x14ac:dyDescent="0.15">
      <c r="BY46" s="601"/>
    </row>
    <row r="47" spans="2:77" x14ac:dyDescent="0.15">
      <c r="BY47" s="601"/>
    </row>
    <row r="48" spans="2:77" x14ac:dyDescent="0.15">
      <c r="BY48" s="601"/>
    </row>
    <row r="49" spans="77:77" x14ac:dyDescent="0.15">
      <c r="BY49" s="601"/>
    </row>
  </sheetData>
  <sheetProtection algorithmName="SHA-512" hashValue="ljWw90axZQmHfVVNWN1ThPICOE6EvCk9yj+zN+h3kPexsE2PBzplIlTsfsaE/28g4ejSs/Yom7PB389/gTIvdw==" saltValue="o79HkVXLkIZ1rtInxedW+A==" spinCount="100000" sheet="1" objects="1" scenarios="1"/>
  <mergeCells count="54">
    <mergeCell ref="W34:AI34"/>
    <mergeCell ref="W35:AI35"/>
    <mergeCell ref="BI30:BU30"/>
    <mergeCell ref="BI31:BU31"/>
    <mergeCell ref="BI32:BU32"/>
    <mergeCell ref="BI33:BU33"/>
    <mergeCell ref="BI34:BU34"/>
    <mergeCell ref="BI35:BU35"/>
    <mergeCell ref="W31:AI31"/>
    <mergeCell ref="W30:AI30"/>
    <mergeCell ref="W32:AI32"/>
    <mergeCell ref="W33:AI33"/>
    <mergeCell ref="BG35:BH35"/>
    <mergeCell ref="BA32:BF32"/>
    <mergeCell ref="BA33:BF33"/>
    <mergeCell ref="BA34:BF34"/>
    <mergeCell ref="E34:N34"/>
    <mergeCell ref="O34:T34"/>
    <mergeCell ref="U34:V34"/>
    <mergeCell ref="E35:N35"/>
    <mergeCell ref="O35:T35"/>
    <mergeCell ref="U35:V35"/>
    <mergeCell ref="BG32:BH32"/>
    <mergeCell ref="BG33:BH33"/>
    <mergeCell ref="BG34:BH34"/>
    <mergeCell ref="E30:N30"/>
    <mergeCell ref="E31:N31"/>
    <mergeCell ref="O31:T31"/>
    <mergeCell ref="U31:V31"/>
    <mergeCell ref="O30:V30"/>
    <mergeCell ref="BA31:BF31"/>
    <mergeCell ref="BA30:BH30"/>
    <mergeCell ref="E32:N32"/>
    <mergeCell ref="O32:T32"/>
    <mergeCell ref="U32:V32"/>
    <mergeCell ref="E33:N33"/>
    <mergeCell ref="O33:T33"/>
    <mergeCell ref="U33:V33"/>
    <mergeCell ref="AQ35:AZ35"/>
    <mergeCell ref="C3:AJ3"/>
    <mergeCell ref="AO3:BV3"/>
    <mergeCell ref="D4:AI4"/>
    <mergeCell ref="AP4:BU4"/>
    <mergeCell ref="D28:AI28"/>
    <mergeCell ref="AP28:BU28"/>
    <mergeCell ref="C5:AJ26"/>
    <mergeCell ref="AO5:BV26"/>
    <mergeCell ref="AQ34:AZ34"/>
    <mergeCell ref="AQ30:AZ30"/>
    <mergeCell ref="AQ31:AZ31"/>
    <mergeCell ref="AQ32:AZ32"/>
    <mergeCell ref="AQ33:AZ33"/>
    <mergeCell ref="BA35:BF35"/>
    <mergeCell ref="BG31:BH31"/>
  </mergeCells>
  <phoneticPr fontId="55"/>
  <printOptions horizontalCentered="1"/>
  <pageMargins left="0.39370078740157483" right="0.39370078740157483" top="0.19685039370078741" bottom="0.19685039370078741"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18"/>
  <sheetViews>
    <sheetView tabSelected="1" zoomScaleNormal="100" zoomScaleSheetLayoutView="100" workbookViewId="0">
      <selection activeCell="C5" sqref="C5:E5"/>
    </sheetView>
  </sheetViews>
  <sheetFormatPr defaultColWidth="9" defaultRowHeight="13.5" x14ac:dyDescent="0.15"/>
  <cols>
    <col min="1" max="3" width="1.25" style="582" customWidth="1"/>
    <col min="4" max="4" width="80" style="582" customWidth="1"/>
    <col min="5" max="10" width="1.25" style="582" customWidth="1"/>
    <col min="11" max="11" width="80" style="582" customWidth="1"/>
    <col min="12" max="14" width="1.25" style="582" customWidth="1"/>
    <col min="15" max="25" width="9" style="582"/>
    <col min="26" max="26" width="35.5" style="582" bestFit="1" customWidth="1"/>
    <col min="27" max="16384" width="9" style="582"/>
  </cols>
  <sheetData>
    <row r="1" spans="2:16" ht="15.75" customHeight="1" thickBot="1" x14ac:dyDescent="0.2">
      <c r="D1" s="583"/>
      <c r="K1" s="583"/>
    </row>
    <row r="2" spans="2:16" ht="7.5" customHeight="1" x14ac:dyDescent="0.15">
      <c r="B2" s="584"/>
      <c r="C2" s="585"/>
      <c r="D2" s="585"/>
      <c r="E2" s="585"/>
      <c r="F2" s="586"/>
      <c r="I2" s="584"/>
      <c r="J2" s="585"/>
      <c r="K2" s="585"/>
      <c r="L2" s="585"/>
      <c r="M2" s="586"/>
    </row>
    <row r="3" spans="2:16" ht="27" customHeight="1" x14ac:dyDescent="0.15">
      <c r="B3" s="587"/>
      <c r="C3" s="588" t="s">
        <v>315</v>
      </c>
      <c r="D3" s="588"/>
      <c r="E3" s="588"/>
      <c r="F3" s="589"/>
      <c r="I3" s="587"/>
      <c r="J3" s="590" t="s">
        <v>312</v>
      </c>
      <c r="K3" s="590"/>
      <c r="L3" s="590"/>
      <c r="M3" s="589"/>
    </row>
    <row r="4" spans="2:16" ht="27" customHeight="1" thickBot="1" x14ac:dyDescent="0.2">
      <c r="B4" s="587"/>
      <c r="D4" s="643" t="s">
        <v>311</v>
      </c>
      <c r="F4" s="589"/>
      <c r="I4" s="587"/>
      <c r="K4" s="643" t="s">
        <v>311</v>
      </c>
      <c r="M4" s="589"/>
    </row>
    <row r="5" spans="2:16" ht="409.5" customHeight="1" thickBot="1" x14ac:dyDescent="0.2">
      <c r="B5" s="587"/>
      <c r="C5" s="572"/>
      <c r="D5" s="573"/>
      <c r="E5" s="574"/>
      <c r="F5" s="589"/>
      <c r="I5" s="587"/>
      <c r="J5" s="644" t="s">
        <v>367</v>
      </c>
      <c r="K5" s="645"/>
      <c r="L5" s="646"/>
      <c r="M5" s="589"/>
      <c r="P5" s="601"/>
    </row>
    <row r="6" spans="2:16" ht="7.5" customHeight="1" thickBot="1" x14ac:dyDescent="0.2">
      <c r="B6" s="606"/>
      <c r="C6" s="647"/>
      <c r="D6" s="647"/>
      <c r="E6" s="647"/>
      <c r="F6" s="607"/>
      <c r="I6" s="606"/>
      <c r="J6" s="647"/>
      <c r="K6" s="647"/>
      <c r="L6" s="647"/>
      <c r="M6" s="607"/>
      <c r="P6" s="601"/>
    </row>
    <row r="7" spans="2:16" x14ac:dyDescent="0.15">
      <c r="P7" s="601"/>
    </row>
    <row r="8" spans="2:16" x14ac:dyDescent="0.15">
      <c r="P8" s="601"/>
    </row>
    <row r="9" spans="2:16" x14ac:dyDescent="0.15">
      <c r="P9" s="601"/>
    </row>
    <row r="10" spans="2:16" x14ac:dyDescent="0.15">
      <c r="P10" s="601"/>
    </row>
    <row r="11" spans="2:16" x14ac:dyDescent="0.15">
      <c r="P11" s="601"/>
    </row>
    <row r="12" spans="2:16" x14ac:dyDescent="0.15">
      <c r="P12" s="601"/>
    </row>
    <row r="13" spans="2:16" x14ac:dyDescent="0.15">
      <c r="P13" s="601"/>
    </row>
    <row r="14" spans="2:16" x14ac:dyDescent="0.15">
      <c r="P14" s="601"/>
    </row>
    <row r="15" spans="2:16" x14ac:dyDescent="0.15">
      <c r="P15" s="601"/>
    </row>
    <row r="16" spans="2:16" x14ac:dyDescent="0.15">
      <c r="P16" s="601"/>
    </row>
    <row r="17" spans="16:16" x14ac:dyDescent="0.15">
      <c r="P17" s="601"/>
    </row>
    <row r="18" spans="16:16" x14ac:dyDescent="0.15">
      <c r="P18" s="601"/>
    </row>
  </sheetData>
  <sheetProtection algorithmName="SHA-512" hashValue="NzKFYdMVtcAc9HW1Zrgqa94SB+UEKvyrr9zqi2lcUpGIBZUscJLgw9YGTYqGE0QQ46ZPVDMDqp4G8S3n7qmtLQ==" saltValue="WzSfBsLePJIgig+yXESOmg==" spinCount="100000" sheet="1" objects="1" scenarios="1"/>
  <mergeCells count="4">
    <mergeCell ref="C3:E3"/>
    <mergeCell ref="J3:L3"/>
    <mergeCell ref="C5:E5"/>
    <mergeCell ref="J5:L5"/>
  </mergeCells>
  <phoneticPr fontId="55"/>
  <printOptions horizontalCentered="1"/>
  <pageMargins left="0.39370078740157483" right="0.39370078740157483" top="0.19685039370078741" bottom="0.19685039370078741" header="0.31496062992125984" footer="0.31496062992125984"/>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lpstr>'1'!都道府県</vt:lpstr>
      <vt:lpstr>'2'!燃料名1</vt:lpstr>
      <vt:lpstr>'2'!燃料名2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竹谷 則明</dc:creator>
  <cp:lastModifiedBy>早川 智</cp:lastModifiedBy>
  <cp:lastPrinted>2023-05-26T06:03:56Z</cp:lastPrinted>
  <dcterms:created xsi:type="dcterms:W3CDTF">2013-01-15T00:34:31Z</dcterms:created>
  <dcterms:modified xsi:type="dcterms:W3CDTF">2023-05-29T05:54:52Z</dcterms:modified>
</cp:coreProperties>
</file>