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updateLinks="never" codeName="ThisWorkbook" defaultThemeVersion="124226"/>
  <mc:AlternateContent xmlns:mc="http://schemas.openxmlformats.org/markup-compatibility/2006">
    <mc:Choice Requires="x15">
      <x15ac:absPath xmlns:x15ac="http://schemas.microsoft.com/office/spreadsheetml/2010/11/ac" url="\\eccj47-3\9_テレワーク対応2021\棚村\50 専門員 手続き\0★経歴書ファイル\"/>
    </mc:Choice>
  </mc:AlternateContent>
  <xr:revisionPtr revIDLastSave="0" documentId="13_ncr:1_{CF22C65C-CA9E-4C99-BF23-40B14F08D801}" xr6:coauthVersionLast="47" xr6:coauthVersionMax="47" xr10:uidLastSave="{00000000-0000-0000-0000-000000000000}"/>
  <workbookProtection workbookAlgorithmName="SHA-512" workbookHashValue="rt6g9PUJlIwtxteC/xbpfJ5PrxMD++G/vawOuJVntmiHhl8frVa8w87QXBKpPVihY3+IGvrO8jzPIj8QGH/Vmg==" workbookSaltValue="3fbb5nuTmp3QjFyGAR4eXA==" workbookSpinCount="100000" lockStructure="1"/>
  <bookViews>
    <workbookView xWindow="-120" yWindow="-120" windowWidth="29040" windowHeight="15720" tabRatio="824" firstSheet="1" activeTab="3" xr2:uid="{00000000-000D-0000-FFFF-FFFF00000000}"/>
  </bookViews>
  <sheets>
    <sheet name="リスト" sheetId="6" state="hidden" r:id="rId1"/>
    <sheet name="a入力後確認(応募&amp;新規登録)" sheetId="31" r:id="rId2"/>
    <sheet name="b入力後確認(登録者更改)" sheetId="32" state="hidden" r:id="rId3"/>
    <sheet name="1経歴書" sheetId="1" r:id="rId4"/>
    <sheet name="1a写真張り付け" sheetId="17" r:id="rId5"/>
    <sheet name="2技術分野(別紙1)" sheetId="10" r:id="rId6"/>
    <sheet name="2a活動実績(別紙2)" sheetId="22" r:id="rId7"/>
    <sheet name="シート3以降は応募時記入不要" sheetId="25" r:id="rId8"/>
    <sheet name="3口座振込" sheetId="33" r:id="rId9"/>
    <sheet name="4委嘱承諾書" sheetId="19" r:id="rId10"/>
    <sheet name="5所属長承諾書" sheetId="20" r:id="rId11"/>
    <sheet name="6確約書家族同意書(70歳以上)" sheetId="21" state="hidden" r:id="rId12"/>
    <sheet name="【記入例】添付資料" sheetId="15" state="hidden" r:id="rId13"/>
    <sheet name="集計用" sheetId="7" state="hidden" r:id="rId14"/>
  </sheets>
  <externalReferences>
    <externalReference r:id="rId15"/>
  </externalReferences>
  <definedNames>
    <definedName name="L_チェック">リスト!$D$4:$D$5</definedName>
    <definedName name="L_ボタン">リスト!$E$4:$E$5</definedName>
    <definedName name="L_距離単位">リスト!$B$4:$B$6</definedName>
    <definedName name="L_業種" localSheetId="6">[1]リスト!$C$4:$C$38</definedName>
    <definedName name="L_業種">リスト!$C$4:$C$38</definedName>
    <definedName name="L_専門分野" localSheetId="6">[1]リスト!$F$4:$F$6</definedName>
    <definedName name="L_専門分野">リスト!$F$4:$F$6</definedName>
    <definedName name="L_本支部" localSheetId="6">[1]リスト!$H$4:$H$13</definedName>
    <definedName name="L_本支部">リスト!$H$4:$H$13</definedName>
    <definedName name="L_和暦" localSheetId="6">[1]リスト!$A$4:$A$9</definedName>
    <definedName name="L_和暦">リスト!$A$4:$A$9</definedName>
    <definedName name="_xlnm.Print_Area" localSheetId="12">【記入例】添付資料!$B$1:$F$70</definedName>
    <definedName name="_xlnm.Print_Area" localSheetId="3">'1経歴書'!$B$1:$AD$84</definedName>
    <definedName name="_xlnm.Print_Area" localSheetId="6">'2a活動実績(別紙2)'!$C$1:$F$56</definedName>
    <definedName name="_xlnm.Print_Area" localSheetId="5">'2技術分野(別紙1)'!$B$1:$M$29</definedName>
    <definedName name="_xlnm.Print_Area" localSheetId="8">'3口座振込'!$B$1:$AN$72</definedName>
    <definedName name="_xlnm.Print_Area" localSheetId="9">'4委嘱承諾書'!$B$1:$M$27</definedName>
    <definedName name="_xlnm.Print_Area" localSheetId="10">'5所属長承諾書'!$B$1:$R$37</definedName>
    <definedName name="_xlnm.Print_Area" localSheetId="11">'6確約書家族同意書(70歳以上)'!$B$1:$M$45</definedName>
    <definedName name="_xlnm.Print_Area" localSheetId="1">'a入力後確認(応募&amp;新規登録)'!$A$1:$G$62</definedName>
    <definedName name="_xlnm.Print_Area" localSheetId="2">'b入力後確認(登録者更改)'!$A$1:$G$62</definedName>
    <definedName name="_xlnm.Print_Area" localSheetId="13">集計用!$A$1:$C$463</definedName>
    <definedName name="_xlnm.Print_Titles" localSheetId="0">リスト!$3:$3</definedName>
    <definedName name="_xlnm.Print_Titles" localSheetId="13">集計用!$3:$3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5" i="33" l="1"/>
  <c r="K35" i="33"/>
  <c r="K31" i="33"/>
  <c r="H29" i="33"/>
  <c r="AG27" i="33"/>
  <c r="U27" i="33"/>
  <c r="H27" i="33"/>
  <c r="C47" i="32"/>
  <c r="C32" i="32"/>
  <c r="C32" i="31"/>
  <c r="C47" i="31"/>
  <c r="C46" i="32"/>
  <c r="C46" i="31"/>
  <c r="U15" i="33"/>
  <c r="H13" i="33"/>
  <c r="AG11" i="33"/>
  <c r="U11" i="33"/>
  <c r="H11" i="33"/>
  <c r="AC6" i="33"/>
  <c r="AC5" i="33"/>
  <c r="AK2" i="33"/>
  <c r="AH2" i="33"/>
  <c r="AE2" i="33"/>
  <c r="C43" i="32"/>
  <c r="C42" i="32"/>
  <c r="C41" i="32"/>
  <c r="D39" i="32"/>
  <c r="D38" i="32"/>
  <c r="D37" i="32"/>
  <c r="D36" i="32"/>
  <c r="D35" i="32"/>
  <c r="C33" i="32"/>
  <c r="C31" i="32"/>
  <c r="C30" i="32"/>
  <c r="C29" i="32"/>
  <c r="C29" i="31"/>
  <c r="C27" i="32"/>
  <c r="C26" i="32"/>
  <c r="C25" i="32"/>
  <c r="C24" i="32"/>
  <c r="C23" i="32"/>
  <c r="C23" i="31"/>
  <c r="C43" i="31"/>
  <c r="C42" i="31"/>
  <c r="C41" i="31"/>
  <c r="D39" i="31"/>
  <c r="D38" i="31"/>
  <c r="D37" i="31"/>
  <c r="D36" i="31"/>
  <c r="D35" i="31"/>
  <c r="D19" i="31" s="1"/>
  <c r="C33" i="31"/>
  <c r="C31" i="31"/>
  <c r="C30" i="31"/>
  <c r="C27" i="31"/>
  <c r="C26" i="31"/>
  <c r="C25" i="31"/>
  <c r="C24" i="31"/>
  <c r="C18" i="31" l="1"/>
  <c r="C20" i="31"/>
  <c r="E18" i="20"/>
  <c r="E16" i="20"/>
  <c r="E14" i="20"/>
  <c r="E12" i="20"/>
  <c r="E30" i="20"/>
  <c r="D2" i="22"/>
  <c r="F21" i="19" l="1"/>
  <c r="F24" i="21" l="1"/>
  <c r="G22" i="21"/>
  <c r="F20" i="21"/>
  <c r="E34" i="20"/>
  <c r="F26" i="19"/>
  <c r="C32" i="21" l="1"/>
  <c r="C30" i="21"/>
  <c r="F23" i="19" l="1"/>
  <c r="F19" i="19"/>
  <c r="E32" i="20"/>
  <c r="T51" i="1"/>
  <c r="E9" i="1"/>
  <c r="P8" i="1" s="1"/>
  <c r="B444" i="7" l="1"/>
  <c r="B442" i="7"/>
  <c r="B440" i="7"/>
  <c r="B438" i="7"/>
  <c r="B436" i="7"/>
  <c r="B434" i="7"/>
  <c r="B432" i="7"/>
  <c r="B430" i="7"/>
  <c r="B428" i="7"/>
  <c r="B427" i="7"/>
  <c r="B425" i="7"/>
  <c r="B423" i="7"/>
  <c r="B421" i="7"/>
  <c r="B420" i="7"/>
  <c r="B414" i="7"/>
  <c r="B411" i="7"/>
  <c r="B410" i="7"/>
  <c r="B408" i="7"/>
  <c r="B406" i="7"/>
  <c r="B404" i="7"/>
  <c r="B402" i="7"/>
  <c r="B400" i="7"/>
  <c r="B399" i="7"/>
  <c r="B386" i="7"/>
  <c r="B384" i="7"/>
  <c r="B382" i="7"/>
  <c r="B380" i="7"/>
  <c r="B378" i="7"/>
  <c r="B376" i="7"/>
  <c r="B374" i="7"/>
  <c r="B372" i="7"/>
  <c r="B370" i="7"/>
  <c r="B368" i="7"/>
  <c r="B366" i="7"/>
  <c r="B364" i="7"/>
  <c r="B362" i="7"/>
  <c r="B360" i="7"/>
  <c r="B358" i="7"/>
  <c r="B356" i="7"/>
  <c r="B354" i="7"/>
  <c r="B352" i="7"/>
  <c r="B350" i="7"/>
  <c r="B348" i="7"/>
  <c r="B346" i="7"/>
  <c r="B344" i="7"/>
  <c r="B342" i="7"/>
  <c r="B340" i="7"/>
  <c r="B338" i="7"/>
  <c r="B336" i="7"/>
  <c r="B334" i="7"/>
  <c r="B332" i="7"/>
  <c r="B330" i="7"/>
  <c r="B328" i="7"/>
  <c r="B326" i="7"/>
  <c r="B324" i="7"/>
  <c r="B322" i="7"/>
  <c r="B320" i="7"/>
  <c r="B318" i="7"/>
  <c r="B316" i="7"/>
  <c r="B314" i="7"/>
  <c r="B312" i="7"/>
  <c r="B310" i="7"/>
  <c r="B308" i="7"/>
  <c r="B306" i="7"/>
  <c r="B304" i="7"/>
  <c r="B302" i="7"/>
  <c r="B300" i="7"/>
  <c r="B298" i="7"/>
  <c r="B296" i="7"/>
  <c r="B294" i="7"/>
  <c r="B292" i="7"/>
  <c r="B290" i="7"/>
  <c r="B288" i="7"/>
  <c r="B286" i="7"/>
  <c r="B284" i="7"/>
  <c r="B282" i="7"/>
  <c r="B280" i="7"/>
  <c r="B278" i="7"/>
  <c r="B276" i="7"/>
  <c r="B274" i="7"/>
  <c r="B272" i="7"/>
  <c r="B270" i="7"/>
  <c r="B268" i="7"/>
  <c r="B266" i="7"/>
  <c r="B264" i="7"/>
  <c r="B262" i="7"/>
  <c r="B260" i="7"/>
  <c r="B258" i="7"/>
  <c r="B256" i="7"/>
  <c r="B254" i="7"/>
  <c r="B250" i="7"/>
  <c r="B248" i="7"/>
  <c r="B246" i="7"/>
  <c r="B244" i="7"/>
  <c r="B242" i="7"/>
  <c r="B240" i="7"/>
  <c r="B238" i="7"/>
  <c r="B236" i="7"/>
  <c r="B234" i="7"/>
  <c r="B232" i="7"/>
  <c r="B230" i="7"/>
  <c r="B228" i="7"/>
  <c r="B226" i="7"/>
  <c r="B224" i="7"/>
  <c r="B222" i="7"/>
  <c r="B220" i="7"/>
  <c r="B218" i="7"/>
  <c r="B216" i="7"/>
  <c r="B214" i="7"/>
  <c r="B212" i="7"/>
  <c r="B210" i="7"/>
  <c r="B208" i="7"/>
  <c r="B206" i="7"/>
  <c r="B204" i="7"/>
  <c r="B202" i="7"/>
  <c r="B80" i="7"/>
  <c r="B79" i="7"/>
  <c r="B78" i="7"/>
  <c r="B77" i="7"/>
  <c r="B76" i="7"/>
  <c r="B75" i="7"/>
  <c r="B74" i="7"/>
  <c r="B73" i="7"/>
  <c r="B72" i="7"/>
  <c r="B71" i="7"/>
  <c r="B70" i="7"/>
  <c r="B69" i="7"/>
  <c r="B68" i="7"/>
  <c r="B67" i="7"/>
  <c r="B66" i="7"/>
  <c r="B65" i="7"/>
  <c r="B64" i="7"/>
  <c r="B63" i="7"/>
  <c r="B62" i="7"/>
  <c r="B60" i="7"/>
  <c r="B58" i="7"/>
  <c r="B57" i="7"/>
  <c r="B462" i="7" l="1"/>
  <c r="B454" i="7"/>
  <c r="B453" i="7"/>
  <c r="B451" i="7"/>
  <c r="B396" i="7"/>
  <c r="B447" i="7"/>
  <c r="B91" i="7" l="1"/>
  <c r="B59" i="7"/>
  <c r="B56" i="7"/>
  <c r="B51" i="7"/>
  <c r="B12" i="7"/>
  <c r="B289" i="7" l="1"/>
  <c r="B252" i="7"/>
  <c r="B21" i="7" l="1"/>
  <c r="B390" i="7" l="1"/>
  <c r="B389" i="7"/>
  <c r="C40" i="15"/>
  <c r="B461" i="7" l="1"/>
  <c r="B460" i="7"/>
  <c r="B459" i="7"/>
  <c r="B458" i="7"/>
  <c r="B457" i="7"/>
  <c r="B456" i="7"/>
  <c r="B455" i="7"/>
  <c r="B452" i="7"/>
  <c r="B450" i="7"/>
  <c r="B449" i="7"/>
  <c r="B448" i="7"/>
  <c r="B446" i="7"/>
  <c r="B445" i="7"/>
  <c r="B443" i="7"/>
  <c r="B441" i="7"/>
  <c r="B439" i="7"/>
  <c r="B437" i="7"/>
  <c r="B435" i="7"/>
  <c r="B433" i="7"/>
  <c r="B431" i="7"/>
  <c r="B429" i="7"/>
  <c r="B426" i="7"/>
  <c r="B424" i="7"/>
  <c r="B422" i="7"/>
  <c r="B419" i="7"/>
  <c r="B418" i="7"/>
  <c r="B417" i="7"/>
  <c r="B416" i="7"/>
  <c r="B415" i="7"/>
  <c r="B413" i="7"/>
  <c r="B412" i="7"/>
  <c r="B409" i="7"/>
  <c r="B407" i="7"/>
  <c r="B405" i="7"/>
  <c r="B403" i="7"/>
  <c r="B401" i="7"/>
  <c r="B398" i="7"/>
  <c r="B397" i="7"/>
  <c r="B395" i="7"/>
  <c r="B394" i="7"/>
  <c r="B393" i="7"/>
  <c r="B392" i="7"/>
  <c r="J3" i="10" l="1"/>
  <c r="B387" i="7" l="1"/>
  <c r="B385" i="7"/>
  <c r="B383" i="7"/>
  <c r="B381" i="7"/>
  <c r="B379" i="7"/>
  <c r="B377" i="7"/>
  <c r="B375" i="7"/>
  <c r="B373" i="7"/>
  <c r="B371" i="7"/>
  <c r="B369" i="7"/>
  <c r="B367" i="7"/>
  <c r="B365" i="7"/>
  <c r="B363" i="7"/>
  <c r="B361" i="7"/>
  <c r="B359" i="7"/>
  <c r="B357" i="7"/>
  <c r="B355" i="7"/>
  <c r="B353" i="7"/>
  <c r="B351" i="7"/>
  <c r="B349" i="7"/>
  <c r="B347" i="7"/>
  <c r="B345" i="7"/>
  <c r="B343" i="7"/>
  <c r="B341" i="7"/>
  <c r="B339" i="7"/>
  <c r="B337" i="7"/>
  <c r="B335" i="7"/>
  <c r="B333" i="7"/>
  <c r="B331" i="7"/>
  <c r="B329" i="7"/>
  <c r="B327" i="7"/>
  <c r="B325" i="7"/>
  <c r="B323" i="7"/>
  <c r="B321" i="7"/>
  <c r="B319" i="7"/>
  <c r="B317" i="7"/>
  <c r="B315" i="7"/>
  <c r="B313" i="7"/>
  <c r="B311" i="7"/>
  <c r="B309" i="7"/>
  <c r="B307" i="7"/>
  <c r="B305" i="7"/>
  <c r="B303" i="7"/>
  <c r="B301" i="7"/>
  <c r="B299" i="7"/>
  <c r="B297" i="7"/>
  <c r="B295" i="7"/>
  <c r="B293" i="7"/>
  <c r="B291" i="7"/>
  <c r="B287" i="7"/>
  <c r="B285" i="7"/>
  <c r="B283" i="7"/>
  <c r="B281" i="7"/>
  <c r="B279" i="7"/>
  <c r="B277" i="7"/>
  <c r="B275" i="7"/>
  <c r="B273" i="7"/>
  <c r="B271" i="7"/>
  <c r="B269" i="7"/>
  <c r="B267" i="7"/>
  <c r="B265" i="7"/>
  <c r="B263" i="7"/>
  <c r="B261" i="7"/>
  <c r="B259" i="7"/>
  <c r="B257" i="7"/>
  <c r="B255" i="7"/>
  <c r="B253" i="7"/>
  <c r="B251" i="7"/>
  <c r="B249" i="7"/>
  <c r="B247" i="7"/>
  <c r="B245" i="7"/>
  <c r="B243" i="7"/>
  <c r="B241" i="7"/>
  <c r="B239" i="7"/>
  <c r="B237" i="7"/>
  <c r="B235" i="7"/>
  <c r="B233" i="7"/>
  <c r="B231" i="7"/>
  <c r="B229" i="7"/>
  <c r="B227" i="7"/>
  <c r="B225" i="7"/>
  <c r="B223" i="7"/>
  <c r="B221" i="7"/>
  <c r="B219" i="7"/>
  <c r="B217" i="7"/>
  <c r="B215" i="7"/>
  <c r="B213" i="7"/>
  <c r="B211" i="7"/>
  <c r="B209" i="7"/>
  <c r="B207" i="7"/>
  <c r="B205" i="7"/>
  <c r="B203" i="7"/>
  <c r="B201" i="7"/>
  <c r="B199" i="7"/>
  <c r="B81" i="7" l="1"/>
  <c r="B198" i="7" l="1"/>
  <c r="B197" i="7"/>
  <c r="B196" i="7"/>
  <c r="B195" i="7"/>
  <c r="B194" i="7"/>
  <c r="B193" i="7"/>
  <c r="B192" i="7"/>
  <c r="B191" i="7"/>
  <c r="B190" i="7"/>
  <c r="B189" i="7"/>
  <c r="B188" i="7"/>
  <c r="B187" i="7"/>
  <c r="B186" i="7"/>
  <c r="B185" i="7"/>
  <c r="B184" i="7"/>
  <c r="B183" i="7"/>
  <c r="B182" i="7"/>
  <c r="B181" i="7"/>
  <c r="B180" i="7"/>
  <c r="B179" i="7"/>
  <c r="B178" i="7"/>
  <c r="B177" i="7"/>
  <c r="B176" i="7"/>
  <c r="B175" i="7"/>
  <c r="B174" i="7"/>
  <c r="B173" i="7"/>
  <c r="B172" i="7"/>
  <c r="B171" i="7"/>
  <c r="B170" i="7"/>
  <c r="B169" i="7"/>
  <c r="B168" i="7"/>
  <c r="B167" i="7"/>
  <c r="B166" i="7"/>
  <c r="B165" i="7" l="1"/>
  <c r="B164" i="7"/>
  <c r="B163" i="7"/>
  <c r="B162" i="7"/>
  <c r="B161" i="7"/>
  <c r="B160" i="7"/>
  <c r="B159" i="7"/>
  <c r="B158" i="7"/>
  <c r="B157" i="7"/>
  <c r="B156" i="7"/>
  <c r="B155" i="7"/>
  <c r="B154" i="7"/>
  <c r="B153" i="7"/>
  <c r="B152" i="7"/>
  <c r="B151" i="7"/>
  <c r="B150" i="7"/>
  <c r="B149" i="7"/>
  <c r="B148" i="7"/>
  <c r="B147" i="7"/>
  <c r="B146" i="7"/>
  <c r="B145" i="7" l="1"/>
  <c r="B144" i="7"/>
  <c r="B143" i="7"/>
  <c r="B142" i="7"/>
  <c r="B141" i="7"/>
  <c r="B140" i="7"/>
  <c r="B139" i="7"/>
  <c r="B138" i="7"/>
  <c r="B137" i="7"/>
  <c r="B136" i="7"/>
  <c r="B135" i="7"/>
  <c r="B134" i="7"/>
  <c r="B133" i="7"/>
  <c r="B132" i="7"/>
  <c r="B131" i="7"/>
  <c r="B130" i="7"/>
  <c r="B129" i="7"/>
  <c r="B128" i="7"/>
  <c r="B127" i="7"/>
  <c r="B126" i="7"/>
  <c r="B125" i="7"/>
  <c r="B124" i="7"/>
  <c r="B123" i="7"/>
  <c r="B122" i="7"/>
  <c r="B121" i="7"/>
  <c r="B120" i="7"/>
  <c r="B119" i="7"/>
  <c r="B118" i="7"/>
  <c r="B117" i="7"/>
  <c r="B116" i="7"/>
  <c r="B115" i="7"/>
  <c r="B114" i="7"/>
  <c r="B113" i="7"/>
  <c r="B112" i="7"/>
  <c r="B111" i="7"/>
  <c r="B110" i="7"/>
  <c r="B109" i="7"/>
  <c r="B108" i="7"/>
  <c r="B107" i="7"/>
  <c r="B106" i="7"/>
  <c r="B105" i="7" l="1"/>
  <c r="B104" i="7"/>
  <c r="B103" i="7"/>
  <c r="B102" i="7"/>
  <c r="B100" i="7"/>
  <c r="B99" i="7"/>
  <c r="B101" i="7"/>
  <c r="B98" i="7"/>
  <c r="B97" i="7"/>
  <c r="B96" i="7" l="1"/>
  <c r="B95" i="7"/>
  <c r="B94" i="7"/>
  <c r="B93" i="7"/>
  <c r="B92" i="7"/>
  <c r="B90" i="7" l="1"/>
  <c r="B89" i="7"/>
  <c r="B88" i="7"/>
  <c r="B87" i="7"/>
  <c r="B86" i="7"/>
  <c r="B85" i="7" l="1"/>
  <c r="B84" i="7"/>
  <c r="B83" i="7"/>
  <c r="B82" i="7"/>
  <c r="B61" i="7"/>
  <c r="B55" i="7"/>
  <c r="B54" i="7"/>
  <c r="B53" i="7"/>
  <c r="B52" i="7"/>
  <c r="B50" i="7"/>
  <c r="B49" i="7" l="1"/>
  <c r="B48" i="7"/>
  <c r="B47" i="7"/>
  <c r="B46" i="7"/>
  <c r="B45" i="7"/>
  <c r="B44" i="7"/>
  <c r="B43" i="7"/>
  <c r="B42" i="7"/>
  <c r="B41" i="7"/>
  <c r="B39" i="7"/>
  <c r="B38" i="7"/>
  <c r="B37" i="7"/>
  <c r="B36" i="7"/>
  <c r="B35" i="7"/>
  <c r="B34" i="7"/>
  <c r="B33" i="7"/>
  <c r="B32" i="7"/>
  <c r="B31" i="7"/>
  <c r="B30" i="7"/>
  <c r="B29" i="7"/>
  <c r="B28" i="7"/>
  <c r="B27" i="7"/>
  <c r="B26" i="7"/>
  <c r="B25" i="7"/>
  <c r="B24" i="7"/>
  <c r="B23" i="7"/>
  <c r="B22" i="7"/>
  <c r="B20" i="7"/>
  <c r="B19" i="7"/>
  <c r="B18" i="7"/>
  <c r="B17" i="7"/>
  <c r="B16" i="7"/>
  <c r="B15" i="7"/>
  <c r="B14" i="7"/>
  <c r="B13" i="7"/>
  <c r="B11" i="7"/>
  <c r="B10" i="7"/>
  <c r="B9" i="7"/>
  <c r="B8" i="7"/>
  <c r="B40" i="7"/>
</calcChain>
</file>

<file path=xl/sharedStrings.xml><?xml version="1.0" encoding="utf-8"?>
<sst xmlns="http://schemas.openxmlformats.org/spreadsheetml/2006/main" count="1649" uniqueCount="1112">
  <si>
    <t>氏名</t>
  </si>
  <si>
    <t>生年月日</t>
  </si>
  <si>
    <t>〒</t>
  </si>
  <si>
    <t>E-mail：</t>
  </si>
  <si>
    <t>業種</t>
  </si>
  <si>
    <t>名称</t>
  </si>
  <si>
    <t>所在地</t>
  </si>
  <si>
    <t>〒　</t>
  </si>
  <si>
    <t>所属部課</t>
  </si>
  <si>
    <t>エネルギー診断プロフェッショナル認定</t>
  </si>
  <si>
    <t>専門分野</t>
  </si>
  <si>
    <t>氏　名</t>
  </si>
  <si>
    <t>応募の動機</t>
  </si>
  <si>
    <t>診断の応諾頻度</t>
  </si>
  <si>
    <t>主な職歴</t>
  </si>
  <si>
    <t>海外勤務・出張</t>
  </si>
  <si>
    <t>線</t>
    <phoneticPr fontId="6"/>
  </si>
  <si>
    <t>電気</t>
    <phoneticPr fontId="6"/>
  </si>
  <si>
    <t>熱</t>
    <phoneticPr fontId="6"/>
  </si>
  <si>
    <t>工場</t>
    <phoneticPr fontId="6"/>
  </si>
  <si>
    <t>西暦</t>
    <phoneticPr fontId="6"/>
  </si>
  <si>
    <t>学歴・博士取得など</t>
    <phoneticPr fontId="6"/>
  </si>
  <si>
    <t>延べ日数：</t>
    <phoneticPr fontId="6"/>
  </si>
  <si>
    <t>延べ回数：</t>
    <phoneticPr fontId="6"/>
  </si>
  <si>
    <t>新規・更新の選択</t>
    <rPh sb="0" eb="2">
      <t>シンキ</t>
    </rPh>
    <rPh sb="3" eb="5">
      <t>コウシン</t>
    </rPh>
    <rPh sb="6" eb="8">
      <t>センタク</t>
    </rPh>
    <phoneticPr fontId="6"/>
  </si>
  <si>
    <t>円</t>
    <rPh sb="0" eb="1">
      <t>エン</t>
    </rPh>
    <phoneticPr fontId="6"/>
  </si>
  <si>
    <t>年</t>
    <rPh sb="0" eb="1">
      <t>ネン</t>
    </rPh>
    <phoneticPr fontId="6"/>
  </si>
  <si>
    <t>月</t>
    <rPh sb="0" eb="1">
      <t>ツキ</t>
    </rPh>
    <phoneticPr fontId="6"/>
  </si>
  <si>
    <t>日</t>
    <rPh sb="0" eb="1">
      <t>ニチ</t>
    </rPh>
    <phoneticPr fontId="6"/>
  </si>
  <si>
    <t>平成</t>
    <rPh sb="0" eb="2">
      <t>ヘイセイ</t>
    </rPh>
    <phoneticPr fontId="6"/>
  </si>
  <si>
    <t>日作成</t>
    <rPh sb="0" eb="1">
      <t>ニチ</t>
    </rPh>
    <rPh sb="1" eb="3">
      <t>サクセイ</t>
    </rPh>
    <phoneticPr fontId="6"/>
  </si>
  <si>
    <t>備考</t>
    <rPh sb="0" eb="2">
      <t>ビコウ</t>
    </rPh>
    <phoneticPr fontId="12"/>
  </si>
  <si>
    <t>値</t>
    <rPh sb="0" eb="1">
      <t>アタイ</t>
    </rPh>
    <phoneticPr fontId="12"/>
  </si>
  <si>
    <t>項目</t>
    <rPh sb="0" eb="2">
      <t>コウモク</t>
    </rPh>
    <phoneticPr fontId="12"/>
  </si>
  <si>
    <t>和暦</t>
    <rPh sb="0" eb="2">
      <t>ワレキ</t>
    </rPh>
    <phoneticPr fontId="6"/>
  </si>
  <si>
    <t>昭和</t>
  </si>
  <si>
    <t>昭和</t>
    <phoneticPr fontId="6"/>
  </si>
  <si>
    <t>大正</t>
    <rPh sb="0" eb="2">
      <t>タイショウ</t>
    </rPh>
    <phoneticPr fontId="6"/>
  </si>
  <si>
    <t>選択リスト</t>
    <rPh sb="0" eb="2">
      <t>センタク</t>
    </rPh>
    <phoneticPr fontId="6"/>
  </si>
  <si>
    <t>明治</t>
    <phoneticPr fontId="6"/>
  </si>
  <si>
    <t>満○○歳</t>
    <rPh sb="0" eb="1">
      <t>マン</t>
    </rPh>
    <rPh sb="3" eb="4">
      <t>サイ</t>
    </rPh>
    <phoneticPr fontId="6"/>
  </si>
  <si>
    <t>○○線</t>
    <rPh sb="2" eb="3">
      <t>セン</t>
    </rPh>
    <phoneticPr fontId="6"/>
  </si>
  <si>
    <t>例：JR／東京メトロ／名鉄</t>
    <rPh sb="0" eb="1">
      <t>レイ</t>
    </rPh>
    <rPh sb="5" eb="7">
      <t>トウキョウ</t>
    </rPh>
    <rPh sb="11" eb="13">
      <t>メイテツ</t>
    </rPh>
    <phoneticPr fontId="6"/>
  </si>
  <si>
    <t>○○駅</t>
    <rPh sb="2" eb="3">
      <t>エキ</t>
    </rPh>
    <phoneticPr fontId="6"/>
  </si>
  <si>
    <t>○○km</t>
    <phoneticPr fontId="6"/>
  </si>
  <si>
    <t>○○円</t>
    <rPh sb="2" eb="3">
      <t>エン</t>
    </rPh>
    <phoneticPr fontId="6"/>
  </si>
  <si>
    <r>
      <t>　</t>
    </r>
    <r>
      <rPr>
        <b/>
        <sz val="10.5"/>
        <color theme="1"/>
        <rFont val="ＭＳ 明朝"/>
        <family val="1"/>
        <charset val="128"/>
      </rPr>
      <t>一般財団法人　省エネルギーセンター</t>
    </r>
    <r>
      <rPr>
        <sz val="10.5"/>
        <color theme="1"/>
        <rFont val="ＭＳ 明朝"/>
        <family val="1"/>
        <charset val="128"/>
      </rPr>
      <t>　　　　　</t>
    </r>
    <phoneticPr fontId="6"/>
  </si>
  <si>
    <t xml:space="preserve">） </t>
    <phoneticPr fontId="6"/>
  </si>
  <si>
    <t>年）</t>
    <phoneticPr fontId="6"/>
  </si>
  <si>
    <t>（西暦</t>
    <phoneticPr fontId="6"/>
  </si>
  <si>
    <t>01- 農業</t>
  </si>
  <si>
    <t>05- 鉱業，採石業，砂利採取業</t>
  </si>
  <si>
    <t>09- 食料品製造業</t>
  </si>
  <si>
    <t>10- 飲料・たばこ・飼料製造業</t>
  </si>
  <si>
    <t>11- 繊維工業</t>
  </si>
  <si>
    <t>12- 木材・木製品製造業</t>
  </si>
  <si>
    <t>13- 家具・装備品製造業</t>
  </si>
  <si>
    <t>14- パルプ・紙・紙加工品製造業</t>
  </si>
  <si>
    <t>15- 印刷・同関連業</t>
  </si>
  <si>
    <t>16- 化学工業</t>
  </si>
  <si>
    <t>17- 石油製品・石炭製品製造業</t>
  </si>
  <si>
    <t>18- プラスチック製品製造業</t>
  </si>
  <si>
    <t>19- ゴム製品製造業</t>
  </si>
  <si>
    <t>20- なめし革・同製品・毛皮製造業</t>
  </si>
  <si>
    <t>21- 窯業・土石製品製造業</t>
  </si>
  <si>
    <t>22- 鉄鋼業</t>
  </si>
  <si>
    <t>23- 非鉄金属製造業</t>
  </si>
  <si>
    <t>24- 金属製品製造業</t>
  </si>
  <si>
    <t>25- はん用機械器具製造業</t>
  </si>
  <si>
    <t>26- 生産用機械器具製造業</t>
  </si>
  <si>
    <t>27- 業務用機械器具製造業</t>
  </si>
  <si>
    <t>28- 電子部品・デバイス・電子回路製造業</t>
  </si>
  <si>
    <t>29- 電気機械器具製造業</t>
  </si>
  <si>
    <t>30- 情報通信機械器具製造業</t>
  </si>
  <si>
    <t>31- 輸送用機械器具製造業</t>
  </si>
  <si>
    <t>33- 電気業</t>
  </si>
  <si>
    <t>34- ガス業</t>
  </si>
  <si>
    <t>35- 熱供給業</t>
  </si>
  <si>
    <t>36- 水道業</t>
  </si>
  <si>
    <t>78- 洗濯・理容･美容･浴場業</t>
  </si>
  <si>
    <t>88- 廃棄物処理業</t>
  </si>
  <si>
    <t>89- 自動車整備業</t>
  </si>
  <si>
    <t>業種</t>
    <rPh sb="0" eb="2">
      <t>ギョウシュ</t>
    </rPh>
    <phoneticPr fontId="6"/>
  </si>
  <si>
    <t>TEL：</t>
  </si>
  <si>
    <t>FAX：</t>
  </si>
  <si>
    <t>会社携帯：</t>
  </si>
  <si>
    <t>役職：</t>
  </si>
  <si>
    <t>部署：</t>
  </si>
  <si>
    <t>氏名：</t>
  </si>
  <si>
    <t>FAX：</t>
    <phoneticPr fontId="6"/>
  </si>
  <si>
    <t>TEL：</t>
    <phoneticPr fontId="6"/>
  </si>
  <si>
    <t>ビル　</t>
  </si>
  <si>
    <t>32- その他製造業</t>
    <rPh sb="7" eb="10">
      <t>セイゾウギョウ</t>
    </rPh>
    <phoneticPr fontId="6"/>
  </si>
  <si>
    <t>工場／ビル：</t>
  </si>
  <si>
    <t>◎</t>
    <phoneticPr fontId="6"/>
  </si>
  <si>
    <t>○</t>
  </si>
  <si>
    <t>専門分野</t>
    <rPh sb="0" eb="2">
      <t>センモン</t>
    </rPh>
    <rPh sb="2" eb="4">
      <t>ブンヤ</t>
    </rPh>
    <phoneticPr fontId="12"/>
  </si>
  <si>
    <t>別表2 から選択。</t>
    <rPh sb="0" eb="2">
      <t>ベッピョウ</t>
    </rPh>
    <rPh sb="6" eb="8">
      <t>センタク</t>
    </rPh>
    <phoneticPr fontId="6"/>
  </si>
  <si>
    <t>別表2 から選択。</t>
    <phoneticPr fontId="6"/>
  </si>
  <si>
    <t>【センター記入項目】</t>
    <rPh sb="5" eb="7">
      <t>キニュウ</t>
    </rPh>
    <rPh sb="7" eb="9">
      <t>コウモク</t>
    </rPh>
    <phoneticPr fontId="6"/>
  </si>
  <si>
    <t>年</t>
  </si>
  <si>
    <t>年</t>
    <phoneticPr fontId="6"/>
  </si>
  <si>
    <t>月</t>
  </si>
  <si>
    <t>月～</t>
  </si>
  <si>
    <t>月～</t>
    <phoneticPr fontId="6"/>
  </si>
  <si>
    <t>主な国名：</t>
    <phoneticPr fontId="6"/>
  </si>
  <si>
    <t>km</t>
    <phoneticPr fontId="6"/>
  </si>
  <si>
    <t>m</t>
    <phoneticPr fontId="6"/>
  </si>
  <si>
    <t>距離単位</t>
    <rPh sb="0" eb="2">
      <t>キョリ</t>
    </rPh>
    <rPh sb="2" eb="4">
      <t>タンイ</t>
    </rPh>
    <phoneticPr fontId="12"/>
  </si>
  <si>
    <t>　自宅と勤務先が同じ場合、自宅を選択してください。</t>
    <rPh sb="1" eb="3">
      <t>ジタク</t>
    </rPh>
    <rPh sb="4" eb="7">
      <t>キンムサキ</t>
    </rPh>
    <rPh sb="8" eb="9">
      <t>オナ</t>
    </rPh>
    <rPh sb="10" eb="12">
      <t>バアイ</t>
    </rPh>
    <rPh sb="13" eb="15">
      <t>ジタク</t>
    </rPh>
    <rPh sb="16" eb="18">
      <t>センタク</t>
    </rPh>
    <phoneticPr fontId="6"/>
  </si>
  <si>
    <t>「エネルギー使用合理化専門員　経歴書」集計用シート</t>
    <rPh sb="6" eb="8">
      <t>シヨウ</t>
    </rPh>
    <rPh sb="8" eb="11">
      <t>ゴウリカ</t>
    </rPh>
    <rPh sb="11" eb="14">
      <t>センモンイン</t>
    </rPh>
    <rPh sb="15" eb="18">
      <t>ケイレキショ</t>
    </rPh>
    <rPh sb="19" eb="21">
      <t>シュウケイ</t>
    </rPh>
    <rPh sb="21" eb="22">
      <t>ヨウ</t>
    </rPh>
    <phoneticPr fontId="6"/>
  </si>
  <si>
    <t>エネルギー使用合理化専門員</t>
    <phoneticPr fontId="6"/>
  </si>
  <si>
    <t>◎：得意である、○：できる、空欄：不得意である</t>
    <rPh sb="2" eb="4">
      <t>トクイ</t>
    </rPh>
    <rPh sb="14" eb="16">
      <t>クウラン</t>
    </rPh>
    <phoneticPr fontId="6"/>
  </si>
  <si>
    <t>99- その他</t>
    <rPh sb="6" eb="7">
      <t>タ</t>
    </rPh>
    <phoneticPr fontId="6"/>
  </si>
  <si>
    <t>年齢 満</t>
    <phoneticPr fontId="6"/>
  </si>
  <si>
    <t>歳</t>
    <phoneticPr fontId="6"/>
  </si>
  <si>
    <t>（西暦</t>
    <rPh sb="1" eb="3">
      <t>セイレキ</t>
    </rPh>
    <phoneticPr fontId="6"/>
  </si>
  <si>
    <t>年 4 月 1 日現在）</t>
    <phoneticPr fontId="6"/>
  </si>
  <si>
    <t>一級建築士</t>
    <rPh sb="0" eb="2">
      <t>イッキュウ</t>
    </rPh>
    <rPh sb="2" eb="5">
      <t>ケンチクシ</t>
    </rPh>
    <phoneticPr fontId="6"/>
  </si>
  <si>
    <t>ボイラー技士（特級）</t>
    <rPh sb="4" eb="6">
      <t>ギシ</t>
    </rPh>
    <rPh sb="7" eb="9">
      <t>トッキュウ</t>
    </rPh>
    <phoneticPr fontId="6"/>
  </si>
  <si>
    <t>←西暦・年齢は自動計算されます。</t>
    <phoneticPr fontId="6"/>
  </si>
  <si>
    <t>その他の資格
（入力）</t>
    <rPh sb="8" eb="10">
      <t>ニュウリョク</t>
    </rPh>
    <phoneticPr fontId="6"/>
  </si>
  <si>
    <t>上記に関連する
事情</t>
    <phoneticPr fontId="6"/>
  </si>
  <si>
    <t>専門誌等の投稿
(著作, 論文等)</t>
    <phoneticPr fontId="6"/>
  </si>
  <si>
    <t>※</t>
    <phoneticPr fontId="6"/>
  </si>
  <si>
    <t>該当する技術分野名の左ボックスにチェックを付けて下さい。　</t>
    <rPh sb="0" eb="2">
      <t>ガイトウ</t>
    </rPh>
    <rPh sb="4" eb="6">
      <t>ギジュツ</t>
    </rPh>
    <rPh sb="6" eb="8">
      <t>ブンヤ</t>
    </rPh>
    <rPh sb="8" eb="9">
      <t>メイ</t>
    </rPh>
    <rPh sb="10" eb="11">
      <t>ヒダリ</t>
    </rPh>
    <rPh sb="21" eb="22">
      <t>ツ</t>
    </rPh>
    <rPh sb="24" eb="25">
      <t>クダ</t>
    </rPh>
    <phoneticPr fontId="6"/>
  </si>
  <si>
    <t>氏　　名</t>
    <rPh sb="0" eb="1">
      <t>シ</t>
    </rPh>
    <rPh sb="3" eb="4">
      <t>メイ</t>
    </rPh>
    <phoneticPr fontId="6"/>
  </si>
  <si>
    <t>※</t>
    <phoneticPr fontId="6"/>
  </si>
  <si>
    <t>（　）には、詳細を記載してください。</t>
    <rPh sb="6" eb="8">
      <t>ショウサイ</t>
    </rPh>
    <rPh sb="9" eb="11">
      <t>キサイ</t>
    </rPh>
    <phoneticPr fontId="6"/>
  </si>
  <si>
    <t>それ以外の技術分野の場合は「その他」にご自由に記載してください。</t>
    <rPh sb="2" eb="4">
      <t>イガイ</t>
    </rPh>
    <rPh sb="5" eb="7">
      <t>ギジュツ</t>
    </rPh>
    <rPh sb="7" eb="9">
      <t>ブンヤ</t>
    </rPh>
    <rPh sb="10" eb="12">
      <t>バアイ</t>
    </rPh>
    <rPh sb="16" eb="17">
      <t>タ</t>
    </rPh>
    <rPh sb="20" eb="22">
      <t>ジユウ</t>
    </rPh>
    <rPh sb="23" eb="25">
      <t>キサイ</t>
    </rPh>
    <phoneticPr fontId="6"/>
  </si>
  <si>
    <t>空調設備</t>
    <rPh sb="0" eb="2">
      <t>クウチョウ</t>
    </rPh>
    <rPh sb="2" eb="4">
      <t>セツビ</t>
    </rPh>
    <phoneticPr fontId="6"/>
  </si>
  <si>
    <t>熱関連設備</t>
    <rPh sb="0" eb="1">
      <t>ネツ</t>
    </rPh>
    <rPh sb="1" eb="3">
      <t>カンレン</t>
    </rPh>
    <rPh sb="3" eb="5">
      <t>セツビ</t>
    </rPh>
    <phoneticPr fontId="6"/>
  </si>
  <si>
    <t>燃焼設備等</t>
    <rPh sb="0" eb="2">
      <t>ネンショウ</t>
    </rPh>
    <rPh sb="2" eb="4">
      <t>セツビ</t>
    </rPh>
    <rPh sb="4" eb="5">
      <t>トウ</t>
    </rPh>
    <phoneticPr fontId="6"/>
  </si>
  <si>
    <t>流体設備</t>
    <rPh sb="0" eb="2">
      <t>リュウタイ</t>
    </rPh>
    <rPh sb="2" eb="4">
      <t>セツビ</t>
    </rPh>
    <phoneticPr fontId="6"/>
  </si>
  <si>
    <t>水処理設備</t>
    <rPh sb="0" eb="1">
      <t>ミズ</t>
    </rPh>
    <rPh sb="1" eb="3">
      <t>ショリ</t>
    </rPh>
    <rPh sb="3" eb="5">
      <t>セツビ</t>
    </rPh>
    <phoneticPr fontId="6"/>
  </si>
  <si>
    <t>電気設備</t>
    <rPh sb="0" eb="2">
      <t>デンキ</t>
    </rPh>
    <rPh sb="2" eb="4">
      <t>セツビ</t>
    </rPh>
    <phoneticPr fontId="6"/>
  </si>
  <si>
    <t>空調・換気設備</t>
    <rPh sb="0" eb="2">
      <t>クウチョウ</t>
    </rPh>
    <rPh sb="3" eb="5">
      <t>カンキ</t>
    </rPh>
    <rPh sb="5" eb="7">
      <t>セツビ</t>
    </rPh>
    <phoneticPr fontId="6"/>
  </si>
  <si>
    <t>蒸気設備</t>
    <rPh sb="0" eb="2">
      <t>ジョウキ</t>
    </rPh>
    <rPh sb="2" eb="4">
      <t>セツビ</t>
    </rPh>
    <phoneticPr fontId="6"/>
  </si>
  <si>
    <t>ボイラ設備</t>
    <rPh sb="3" eb="5">
      <t>セツビ</t>
    </rPh>
    <phoneticPr fontId="6"/>
  </si>
  <si>
    <t>ポンプ</t>
  </si>
  <si>
    <t>給排水設備</t>
    <rPh sb="0" eb="3">
      <t>キュウハイスイ</t>
    </rPh>
    <rPh sb="3" eb="5">
      <t>セツビ</t>
    </rPh>
    <phoneticPr fontId="6"/>
  </si>
  <si>
    <t>受変電設備</t>
    <rPh sb="0" eb="1">
      <t>ジュ</t>
    </rPh>
    <rPh sb="1" eb="3">
      <t>ヘンデン</t>
    </rPh>
    <rPh sb="3" eb="5">
      <t>セツビ</t>
    </rPh>
    <phoneticPr fontId="6"/>
  </si>
  <si>
    <t>熱源・熱搬送設備</t>
    <rPh sb="0" eb="2">
      <t>ネツゲン</t>
    </rPh>
    <rPh sb="3" eb="4">
      <t>ネツ</t>
    </rPh>
    <rPh sb="4" eb="6">
      <t>ハンソウ</t>
    </rPh>
    <rPh sb="6" eb="8">
      <t>セツビ</t>
    </rPh>
    <phoneticPr fontId="6"/>
  </si>
  <si>
    <t>熱交換器</t>
    <rPh sb="0" eb="1">
      <t>ネツ</t>
    </rPh>
    <rPh sb="1" eb="3">
      <t>コウカン</t>
    </rPh>
    <rPh sb="3" eb="4">
      <t>ウツワ</t>
    </rPh>
    <phoneticPr fontId="6"/>
  </si>
  <si>
    <t>工業炉
（　）</t>
    <rPh sb="0" eb="3">
      <t>コウギョウロ</t>
    </rPh>
    <phoneticPr fontId="6"/>
  </si>
  <si>
    <t>ファン・ブロワ</t>
  </si>
  <si>
    <t>給湯設備</t>
    <rPh sb="0" eb="2">
      <t>キュウトウ</t>
    </rPh>
    <rPh sb="2" eb="4">
      <t>セツビ</t>
    </rPh>
    <phoneticPr fontId="6"/>
  </si>
  <si>
    <t>電動機</t>
    <rPh sb="0" eb="3">
      <t>デンドウキ</t>
    </rPh>
    <phoneticPr fontId="6"/>
  </si>
  <si>
    <t>廃熱回収設備</t>
    <rPh sb="0" eb="2">
      <t>ハイネツ</t>
    </rPh>
    <rPh sb="2" eb="4">
      <t>カイシュウ</t>
    </rPh>
    <rPh sb="4" eb="6">
      <t>セツビ</t>
    </rPh>
    <phoneticPr fontId="6"/>
  </si>
  <si>
    <t>乾燥装置</t>
    <rPh sb="0" eb="2">
      <t>カンソウ</t>
    </rPh>
    <rPh sb="2" eb="4">
      <t>ソウチ</t>
    </rPh>
    <phoneticPr fontId="6"/>
  </si>
  <si>
    <t>コンプレッサ</t>
  </si>
  <si>
    <t>廃水処理設備</t>
    <rPh sb="0" eb="2">
      <t>ハイスイ</t>
    </rPh>
    <rPh sb="2" eb="4">
      <t>ショリ</t>
    </rPh>
    <rPh sb="4" eb="6">
      <t>セツビ</t>
    </rPh>
    <phoneticPr fontId="6"/>
  </si>
  <si>
    <t>照明設備</t>
    <rPh sb="0" eb="2">
      <t>ショウメイ</t>
    </rPh>
    <rPh sb="2" eb="4">
      <t>セツビ</t>
    </rPh>
    <phoneticPr fontId="6"/>
  </si>
  <si>
    <t>保温設備</t>
    <rPh sb="0" eb="2">
      <t>ホオン</t>
    </rPh>
    <rPh sb="2" eb="4">
      <t>セツビ</t>
    </rPh>
    <phoneticPr fontId="6"/>
  </si>
  <si>
    <t>電気加熱設備
（　）</t>
    <rPh sb="0" eb="2">
      <t>デンキ</t>
    </rPh>
    <rPh sb="2" eb="4">
      <t>カネツ</t>
    </rPh>
    <rPh sb="4" eb="6">
      <t>セツビ</t>
    </rPh>
    <phoneticPr fontId="6"/>
  </si>
  <si>
    <t>冷蔵・冷凍・保冷設備</t>
    <rPh sb="0" eb="2">
      <t>レイゾウ</t>
    </rPh>
    <rPh sb="3" eb="5">
      <t>レイトウ</t>
    </rPh>
    <rPh sb="6" eb="8">
      <t>ホレイ</t>
    </rPh>
    <rPh sb="8" eb="10">
      <t>セツビ</t>
    </rPh>
    <phoneticPr fontId="6"/>
  </si>
  <si>
    <t>電気化学設備
（　）</t>
    <rPh sb="0" eb="2">
      <t>デンキ</t>
    </rPh>
    <rPh sb="2" eb="4">
      <t>カガク</t>
    </rPh>
    <rPh sb="4" eb="6">
      <t>セツビ</t>
    </rPh>
    <phoneticPr fontId="6"/>
  </si>
  <si>
    <t>発電・CGS</t>
    <rPh sb="0" eb="2">
      <t>ハツデン</t>
    </rPh>
    <phoneticPr fontId="6"/>
  </si>
  <si>
    <t>タービン</t>
  </si>
  <si>
    <t>要素技術等</t>
    <rPh sb="0" eb="2">
      <t>ヨウソ</t>
    </rPh>
    <rPh sb="2" eb="4">
      <t>ギジュツ</t>
    </rPh>
    <rPh sb="4" eb="5">
      <t>ラ</t>
    </rPh>
    <phoneticPr fontId="6"/>
  </si>
  <si>
    <t>計測
（　）</t>
    <rPh sb="0" eb="2">
      <t>ケイソク</t>
    </rPh>
    <phoneticPr fontId="6"/>
  </si>
  <si>
    <t>昇降機</t>
    <rPh sb="0" eb="2">
      <t>ショウコウ</t>
    </rPh>
    <rPh sb="2" eb="3">
      <t>キ</t>
    </rPh>
    <phoneticPr fontId="6"/>
  </si>
  <si>
    <t>ヒートポンプ</t>
  </si>
  <si>
    <t>EMS
（　）</t>
    <phoneticPr fontId="6"/>
  </si>
  <si>
    <t>特高設備</t>
    <rPh sb="0" eb="2">
      <t>トッコウ</t>
    </rPh>
    <rPh sb="2" eb="4">
      <t>セツビ</t>
    </rPh>
    <phoneticPr fontId="6"/>
  </si>
  <si>
    <t>建築駆体</t>
    <rPh sb="0" eb="2">
      <t>ケンチク</t>
    </rPh>
    <rPh sb="2" eb="3">
      <t>ク</t>
    </rPh>
    <rPh sb="3" eb="4">
      <t>タイ</t>
    </rPh>
    <phoneticPr fontId="6"/>
  </si>
  <si>
    <t>制御システム
（　）</t>
    <rPh sb="0" eb="2">
      <t>セイギョ</t>
    </rPh>
    <phoneticPr fontId="6"/>
  </si>
  <si>
    <t>デマコン</t>
  </si>
  <si>
    <t>燃焼設備
（　）</t>
    <rPh sb="0" eb="2">
      <t>ネンショウ</t>
    </rPh>
    <rPh sb="2" eb="4">
      <t>セツビ</t>
    </rPh>
    <phoneticPr fontId="6"/>
  </si>
  <si>
    <t>環境
（　）</t>
    <rPh sb="0" eb="2">
      <t>カンキョウ</t>
    </rPh>
    <phoneticPr fontId="6"/>
  </si>
  <si>
    <t>建築設備
（　）</t>
    <rPh sb="0" eb="2">
      <t>ケンチク</t>
    </rPh>
    <rPh sb="2" eb="4">
      <t>セツビ</t>
    </rPh>
    <phoneticPr fontId="6"/>
  </si>
  <si>
    <t>生産設備
（　）</t>
    <rPh sb="0" eb="2">
      <t>セイサン</t>
    </rPh>
    <rPh sb="2" eb="4">
      <t>セツビ</t>
    </rPh>
    <phoneticPr fontId="6"/>
  </si>
  <si>
    <t>BEMS</t>
  </si>
  <si>
    <t>駐車場等換気</t>
    <rPh sb="0" eb="3">
      <t>チュウシャジョウ</t>
    </rPh>
    <rPh sb="3" eb="4">
      <t>トウ</t>
    </rPh>
    <rPh sb="4" eb="6">
      <t>カンキ</t>
    </rPh>
    <phoneticPr fontId="6"/>
  </si>
  <si>
    <t>自然エネルギー
（　）</t>
    <rPh sb="0" eb="2">
      <t>シゼン</t>
    </rPh>
    <phoneticPr fontId="6"/>
  </si>
  <si>
    <t>電解設備
（　）</t>
    <rPh sb="0" eb="2">
      <t>デンカイ</t>
    </rPh>
    <rPh sb="2" eb="4">
      <t>セツビ</t>
    </rPh>
    <phoneticPr fontId="6"/>
  </si>
  <si>
    <t>FEMS</t>
  </si>
  <si>
    <t>新技術
（　）</t>
    <rPh sb="0" eb="3">
      <t>シンギジュツ</t>
    </rPh>
    <phoneticPr fontId="6"/>
  </si>
  <si>
    <t>クリーンルーム</t>
  </si>
  <si>
    <t>インバータ</t>
  </si>
  <si>
    <t>エネマネ</t>
  </si>
  <si>
    <t>IT技術
（　）</t>
    <rPh sb="2" eb="4">
      <t>ギジュツ</t>
    </rPh>
    <phoneticPr fontId="6"/>
  </si>
  <si>
    <t>その他</t>
    <rPh sb="2" eb="3">
      <t>タ</t>
    </rPh>
    <phoneticPr fontId="6"/>
  </si>
  <si>
    <t>　</t>
    <phoneticPr fontId="6"/>
  </si>
  <si>
    <t>記入例</t>
    <rPh sb="0" eb="2">
      <t>キニュウ</t>
    </rPh>
    <rPh sb="2" eb="3">
      <t>レイ</t>
    </rPh>
    <phoneticPr fontId="6"/>
  </si>
  <si>
    <t>空調・換気設備</t>
  </si>
  <si>
    <t>熱源・熱搬送設備</t>
  </si>
  <si>
    <t>自由記入項目</t>
    <rPh sb="0" eb="2">
      <t>ジユウ</t>
    </rPh>
    <rPh sb="2" eb="4">
      <t>キニュウ</t>
    </rPh>
    <rPh sb="4" eb="6">
      <t>コウモク</t>
    </rPh>
    <phoneticPr fontId="1"/>
  </si>
  <si>
    <t>蒸気設備</t>
  </si>
  <si>
    <t>熱交換器</t>
  </si>
  <si>
    <t>廃熱回収設備</t>
  </si>
  <si>
    <t>保温設備</t>
  </si>
  <si>
    <t>冷蔵・冷凍・保冷設備</t>
  </si>
  <si>
    <t>ボイラ設備</t>
  </si>
  <si>
    <t>工業炉</t>
  </si>
  <si>
    <t>乾燥装置</t>
  </si>
  <si>
    <t>給排水設備</t>
  </si>
  <si>
    <t>給湯設備</t>
  </si>
  <si>
    <t>廃水処理設備</t>
  </si>
  <si>
    <t>受変電設備</t>
  </si>
  <si>
    <t>電動機</t>
  </si>
  <si>
    <t>照明設備</t>
  </si>
  <si>
    <t>電気加熱設備</t>
  </si>
  <si>
    <t>電気化学設備</t>
  </si>
  <si>
    <t>発電・CGS</t>
  </si>
  <si>
    <t>計測</t>
  </si>
  <si>
    <t>建築駆体</t>
  </si>
  <si>
    <t>建築設備</t>
  </si>
  <si>
    <t>自然エネルギー</t>
  </si>
  <si>
    <t>昇降機</t>
  </si>
  <si>
    <t>制御システム</t>
  </si>
  <si>
    <t>生産設備</t>
  </si>
  <si>
    <t>電解設備</t>
  </si>
  <si>
    <t>EMS</t>
  </si>
  <si>
    <t>燃焼設備</t>
  </si>
  <si>
    <t>駐車場等換気</t>
  </si>
  <si>
    <t>新技術</t>
  </si>
  <si>
    <t>IT技術</t>
  </si>
  <si>
    <t>特高設備</t>
  </si>
  <si>
    <t>環境</t>
  </si>
  <si>
    <t>自由記入項目</t>
  </si>
  <si>
    <t>旅費等級</t>
    <rPh sb="0" eb="2">
      <t>リョヒ</t>
    </rPh>
    <rPh sb="2" eb="4">
      <t>トウキュウ</t>
    </rPh>
    <phoneticPr fontId="2"/>
  </si>
  <si>
    <t>本支部</t>
    <rPh sb="0" eb="1">
      <t>ホン</t>
    </rPh>
    <rPh sb="1" eb="3">
      <t>シブ</t>
    </rPh>
    <phoneticPr fontId="12"/>
  </si>
  <si>
    <t>特級</t>
    <rPh sb="0" eb="2">
      <t>トッキュウ</t>
    </rPh>
    <phoneticPr fontId="2"/>
  </si>
  <si>
    <t>北海道</t>
    <rPh sb="0" eb="3">
      <t>ホッカイドウ</t>
    </rPh>
    <phoneticPr fontId="2"/>
  </si>
  <si>
    <t>１級</t>
    <rPh sb="1" eb="2">
      <t>キュウ</t>
    </rPh>
    <phoneticPr fontId="2"/>
  </si>
  <si>
    <t>東北</t>
    <rPh sb="0" eb="2">
      <t>トウホク</t>
    </rPh>
    <phoneticPr fontId="2"/>
  </si>
  <si>
    <t>２級ａ</t>
    <rPh sb="1" eb="2">
      <t>キュウ</t>
    </rPh>
    <phoneticPr fontId="2"/>
  </si>
  <si>
    <t>本部</t>
    <rPh sb="0" eb="2">
      <t>ホンブ</t>
    </rPh>
    <phoneticPr fontId="2"/>
  </si>
  <si>
    <t>２級ｂ</t>
    <rPh sb="1" eb="2">
      <t>キュウ</t>
    </rPh>
    <phoneticPr fontId="2"/>
  </si>
  <si>
    <t>東海</t>
    <rPh sb="0" eb="2">
      <t>トウカイ</t>
    </rPh>
    <phoneticPr fontId="2"/>
  </si>
  <si>
    <t>北陸</t>
    <rPh sb="0" eb="2">
      <t>ホクリク</t>
    </rPh>
    <phoneticPr fontId="2"/>
  </si>
  <si>
    <t>近畿</t>
    <rPh sb="0" eb="2">
      <t>キンキ</t>
    </rPh>
    <phoneticPr fontId="2"/>
  </si>
  <si>
    <t>中国</t>
    <rPh sb="0" eb="2">
      <t>チュウゴク</t>
    </rPh>
    <phoneticPr fontId="2"/>
  </si>
  <si>
    <t>四国</t>
    <rPh sb="0" eb="2">
      <t>シコク</t>
    </rPh>
    <phoneticPr fontId="2"/>
  </si>
  <si>
    <t>九州</t>
    <rPh sb="0" eb="2">
      <t>キュウシュウ</t>
    </rPh>
    <phoneticPr fontId="2"/>
  </si>
  <si>
    <t>日</t>
    <phoneticPr fontId="6"/>
  </si>
  <si>
    <t>月</t>
    <phoneticPr fontId="6"/>
  </si>
  <si>
    <t>〒</t>
    <phoneticPr fontId="6"/>
  </si>
  <si>
    <t>駅</t>
    <phoneticPr fontId="6"/>
  </si>
  <si>
    <t>○○本店</t>
  </si>
  <si>
    <t>○○支店</t>
  </si>
  <si>
    <t>【センター記入項目】</t>
    <rPh sb="5" eb="7">
      <t>キニュウ</t>
    </rPh>
    <rPh sb="7" eb="9">
      <t>コウモク</t>
    </rPh>
    <phoneticPr fontId="2"/>
  </si>
  <si>
    <t>　〃</t>
  </si>
  <si>
    <t>「経歴書」－経歴書作成日－和暦</t>
    <rPh sb="6" eb="9">
      <t>ケイレキショ</t>
    </rPh>
    <rPh sb="9" eb="11">
      <t>サクセイ</t>
    </rPh>
    <rPh sb="11" eb="12">
      <t>ヒ</t>
    </rPh>
    <rPh sb="13" eb="15">
      <t>ワレキ</t>
    </rPh>
    <phoneticPr fontId="6"/>
  </si>
  <si>
    <t>「経歴書」－経歴書作成日－年</t>
    <phoneticPr fontId="6"/>
  </si>
  <si>
    <t>「経歴書」－経歴書作成日－月</t>
    <rPh sb="13" eb="14">
      <t>ツキ</t>
    </rPh>
    <phoneticPr fontId="6"/>
  </si>
  <si>
    <t>「経歴書」－経歴書作成日－日</t>
    <rPh sb="13" eb="14">
      <t>ヒ</t>
    </rPh>
    <phoneticPr fontId="6"/>
  </si>
  <si>
    <t>「経歴書」－新規・更新の選択</t>
    <phoneticPr fontId="6"/>
  </si>
  <si>
    <t>「経歴書」－登録番号</t>
    <rPh sb="6" eb="8">
      <t>トウロク</t>
    </rPh>
    <rPh sb="8" eb="10">
      <t>バンゴウ</t>
    </rPh>
    <phoneticPr fontId="6"/>
  </si>
  <si>
    <t>「経歴書」－初任</t>
    <phoneticPr fontId="6"/>
  </si>
  <si>
    <t>「経歴書」－氏名（ふりがな）</t>
    <phoneticPr fontId="6"/>
  </si>
  <si>
    <t>「経歴書」－氏名（漢字）</t>
    <rPh sb="6" eb="8">
      <t>シメイ</t>
    </rPh>
    <rPh sb="9" eb="11">
      <t>カンジ</t>
    </rPh>
    <phoneticPr fontId="6"/>
  </si>
  <si>
    <t>「経歴書」－生年月日－和暦</t>
    <rPh sb="6" eb="8">
      <t>セイネン</t>
    </rPh>
    <rPh sb="8" eb="10">
      <t>ガッピ</t>
    </rPh>
    <phoneticPr fontId="6"/>
  </si>
  <si>
    <t>「経歴書」－生年月日－和暦年</t>
    <phoneticPr fontId="6"/>
  </si>
  <si>
    <t>「経歴書」－生年月日－西暦年</t>
    <rPh sb="11" eb="13">
      <t>セイレキ</t>
    </rPh>
    <phoneticPr fontId="6"/>
  </si>
  <si>
    <t>「経歴書」－生年月日－月</t>
    <phoneticPr fontId="6"/>
  </si>
  <si>
    <t>「経歴書」－生年月日－日</t>
    <phoneticPr fontId="6"/>
  </si>
  <si>
    <t>「経歴書」－年齢</t>
    <rPh sb="6" eb="8">
      <t>ネンレイ</t>
    </rPh>
    <phoneticPr fontId="6"/>
  </si>
  <si>
    <t>「経歴書」－自宅－郵便番号</t>
    <rPh sb="6" eb="8">
      <t>ジタク</t>
    </rPh>
    <rPh sb="9" eb="13">
      <t>ユウビンバンゴウ</t>
    </rPh>
    <phoneticPr fontId="6"/>
  </si>
  <si>
    <t>「経歴書」－自宅－住所１</t>
    <phoneticPr fontId="6"/>
  </si>
  <si>
    <t>「経歴書」－自宅－住所２</t>
    <phoneticPr fontId="6"/>
  </si>
  <si>
    <t>「経歴書」－自宅－TEL</t>
    <phoneticPr fontId="6"/>
  </si>
  <si>
    <t>「経歴書」－自宅－FAX</t>
    <phoneticPr fontId="6"/>
  </si>
  <si>
    <t>「経歴書」－自宅－携帯</t>
    <phoneticPr fontId="6"/>
  </si>
  <si>
    <t>「経歴書」－自宅－E-mail</t>
    <phoneticPr fontId="6"/>
  </si>
  <si>
    <t>「経歴書」－公共交通機関－鉄道名</t>
    <phoneticPr fontId="6"/>
  </si>
  <si>
    <t>「経歴書」－公共交通機関－鉄道路線名</t>
    <rPh sb="15" eb="16">
      <t>ミチ</t>
    </rPh>
    <rPh sb="16" eb="17">
      <t>セン</t>
    </rPh>
    <phoneticPr fontId="6"/>
  </si>
  <si>
    <t>「経歴書」－公共交通機関－最寄駅名</t>
    <rPh sb="6" eb="8">
      <t>コウキョウ</t>
    </rPh>
    <rPh sb="8" eb="10">
      <t>コウツウ</t>
    </rPh>
    <rPh sb="10" eb="12">
      <t>キカン</t>
    </rPh>
    <phoneticPr fontId="6"/>
  </si>
  <si>
    <t>「経歴書」－公共交通機関－バス会社名</t>
    <phoneticPr fontId="6"/>
  </si>
  <si>
    <t>「経歴書」－公共交通機関－バス路線名</t>
    <phoneticPr fontId="6"/>
  </si>
  <si>
    <t>「経歴書」－公共交通機関－バス停名</t>
    <rPh sb="15" eb="16">
      <t>テイ</t>
    </rPh>
    <phoneticPr fontId="6"/>
  </si>
  <si>
    <t>「経歴書」－公共交通機関－バス乗車距離</t>
    <phoneticPr fontId="6"/>
  </si>
  <si>
    <t>「経歴書」－公共交通機関－バス料金</t>
    <phoneticPr fontId="6"/>
  </si>
  <si>
    <t>「経歴書」－勤務先－名称（ふりがな）</t>
    <rPh sb="6" eb="9">
      <t>キンムサキ</t>
    </rPh>
    <phoneticPr fontId="6"/>
  </si>
  <si>
    <t>「経歴書」－勤務先－名称（漢字）</t>
    <rPh sb="13" eb="15">
      <t>カンジ</t>
    </rPh>
    <phoneticPr fontId="6"/>
  </si>
  <si>
    <t>「経歴書」－勤務先－業種</t>
    <rPh sb="10" eb="12">
      <t>ギョウシュ</t>
    </rPh>
    <phoneticPr fontId="6"/>
  </si>
  <si>
    <t>「経歴書」－勤務先－所在地郵便番号</t>
    <rPh sb="13" eb="17">
      <t>ユウビンバンゴウ</t>
    </rPh>
    <phoneticPr fontId="6"/>
  </si>
  <si>
    <t>「経歴書」－勤務先－所在地１</t>
    <rPh sb="10" eb="13">
      <t>ショザイチ</t>
    </rPh>
    <phoneticPr fontId="6"/>
  </si>
  <si>
    <t>「経歴書」－勤務先－所在地２</t>
    <rPh sb="10" eb="13">
      <t>ショザイチ</t>
    </rPh>
    <phoneticPr fontId="6"/>
  </si>
  <si>
    <t>「経歴書」－勤務先－所在地３</t>
    <rPh sb="10" eb="13">
      <t>ショザイチ</t>
    </rPh>
    <phoneticPr fontId="6"/>
  </si>
  <si>
    <t>「経歴書」－勤務先－TEL</t>
  </si>
  <si>
    <t>「経歴書」－勤務先－FAX</t>
  </si>
  <si>
    <t>「経歴書」－勤務先－E-mail</t>
  </si>
  <si>
    <t>「経歴書」－勤務先－会社携帯</t>
    <rPh sb="10" eb="12">
      <t>カイシャ</t>
    </rPh>
    <phoneticPr fontId="6"/>
  </si>
  <si>
    <t>「経歴書」－勤務先－所属部署</t>
    <rPh sb="10" eb="12">
      <t>ショゾク</t>
    </rPh>
    <rPh sb="12" eb="14">
      <t>ブショ</t>
    </rPh>
    <phoneticPr fontId="6"/>
  </si>
  <si>
    <t>「経歴書」－勤務先－役職</t>
    <rPh sb="10" eb="12">
      <t>ヤクショク</t>
    </rPh>
    <phoneticPr fontId="6"/>
  </si>
  <si>
    <t>「経歴書」－上司承諾－要否</t>
    <rPh sb="6" eb="8">
      <t>ジョウシ</t>
    </rPh>
    <rPh sb="8" eb="10">
      <t>ショウダク</t>
    </rPh>
    <rPh sb="11" eb="13">
      <t>ヨウヒ</t>
    </rPh>
    <phoneticPr fontId="6"/>
  </si>
  <si>
    <t>「経歴書」－上司承諾－上司所属部署</t>
    <rPh sb="11" eb="13">
      <t>ジョウシ</t>
    </rPh>
    <rPh sb="13" eb="15">
      <t>ショゾク</t>
    </rPh>
    <rPh sb="15" eb="17">
      <t>ブショ</t>
    </rPh>
    <phoneticPr fontId="6"/>
  </si>
  <si>
    <t>「経歴書」－上司承諾－役職</t>
    <rPh sb="11" eb="13">
      <t>ヤクショク</t>
    </rPh>
    <phoneticPr fontId="6"/>
  </si>
  <si>
    <t>「経歴書」－上司承諾－氏名</t>
    <rPh sb="11" eb="13">
      <t>シメイ</t>
    </rPh>
    <phoneticPr fontId="6"/>
  </si>
  <si>
    <t>「経歴書」－上司承諾－TEL</t>
    <phoneticPr fontId="6"/>
  </si>
  <si>
    <t>「経歴書」－連絡先－電話</t>
    <rPh sb="8" eb="9">
      <t>サキ</t>
    </rPh>
    <rPh sb="10" eb="12">
      <t>デンワ</t>
    </rPh>
    <phoneticPr fontId="6"/>
  </si>
  <si>
    <t>「経歴書」－連絡先－メール－自宅</t>
    <rPh sb="14" eb="16">
      <t>ジタク</t>
    </rPh>
    <phoneticPr fontId="6"/>
  </si>
  <si>
    <t>「経歴書」－連絡先－メール－勤務先</t>
    <rPh sb="14" eb="17">
      <t>キンムサキ</t>
    </rPh>
    <phoneticPr fontId="6"/>
  </si>
  <si>
    <t>「経歴書」－連絡先－資料送付先</t>
    <rPh sb="10" eb="12">
      <t>シリョウ</t>
    </rPh>
    <rPh sb="12" eb="14">
      <t>ソウフ</t>
    </rPh>
    <rPh sb="14" eb="15">
      <t>サキ</t>
    </rPh>
    <phoneticPr fontId="6"/>
  </si>
  <si>
    <t>「経歴書」－資格等－エネルギー管理士資格所持</t>
    <rPh sb="6" eb="9">
      <t>シカクトウ</t>
    </rPh>
    <rPh sb="15" eb="18">
      <t>カンリシ</t>
    </rPh>
    <rPh sb="18" eb="20">
      <t>シカク</t>
    </rPh>
    <rPh sb="20" eb="22">
      <t>ショジ</t>
    </rPh>
    <phoneticPr fontId="6"/>
  </si>
  <si>
    <t>「経歴書」－資格等－エネルギー管理士取得年度</t>
    <rPh sb="15" eb="18">
      <t>カンリシ</t>
    </rPh>
    <phoneticPr fontId="6"/>
  </si>
  <si>
    <t>「経歴書」－資格等－エネルギー管理講習　新規講習修了</t>
    <rPh sb="15" eb="17">
      <t>カンリ</t>
    </rPh>
    <rPh sb="17" eb="19">
      <t>コウシュウ</t>
    </rPh>
    <rPh sb="20" eb="22">
      <t>シンキ</t>
    </rPh>
    <rPh sb="22" eb="24">
      <t>コウシュウ</t>
    </rPh>
    <rPh sb="24" eb="26">
      <t>シュウリョウ</t>
    </rPh>
    <phoneticPr fontId="6"/>
  </si>
  <si>
    <t>「経歴書」－資格等－エネルギー診断プロフェッショナル認定</t>
  </si>
  <si>
    <t>「経歴書」－資格等－一級建築士</t>
  </si>
  <si>
    <t>「経歴書」－資格等－ボイラー技士（特級）</t>
  </si>
  <si>
    <t>「経歴書」－資格等－その他の資格</t>
    <phoneticPr fontId="6"/>
  </si>
  <si>
    <t>「経歴書」－専門分野－熱</t>
    <rPh sb="11" eb="12">
      <t>ネツ</t>
    </rPh>
    <phoneticPr fontId="6"/>
  </si>
  <si>
    <t>「経歴書」－専門分野－電気</t>
    <rPh sb="11" eb="13">
      <t>デンキ</t>
    </rPh>
    <phoneticPr fontId="6"/>
  </si>
  <si>
    <t>「経歴書」－専門分野－工場</t>
    <rPh sb="11" eb="13">
      <t>コウジョウ</t>
    </rPh>
    <phoneticPr fontId="6"/>
  </si>
  <si>
    <t>「経歴書」－専門分野－ビル</t>
    <rPh sb="6" eb="8">
      <t>センモン</t>
    </rPh>
    <rPh sb="8" eb="10">
      <t>ブンヤ</t>
    </rPh>
    <phoneticPr fontId="6"/>
  </si>
  <si>
    <t>「経歴書」－得意とする業種－工場１</t>
    <phoneticPr fontId="6"/>
  </si>
  <si>
    <t>「経歴書」－得意とする業種－工場２</t>
    <phoneticPr fontId="6"/>
  </si>
  <si>
    <t>「経歴書」－得意とする業種－工場３</t>
    <phoneticPr fontId="6"/>
  </si>
  <si>
    <t>「経歴書」－得意とする業種－ビル</t>
    <phoneticPr fontId="6"/>
  </si>
  <si>
    <t>「経歴書」－省エネ診断への取組姿勢</t>
    <phoneticPr fontId="6"/>
  </si>
  <si>
    <t>「経歴書」－専門員制度を何で知りましたか</t>
    <phoneticPr fontId="6"/>
  </si>
  <si>
    <t>「経歴書」－紹介者名</t>
    <phoneticPr fontId="6"/>
  </si>
  <si>
    <t>「経歴書」－その他記入欄</t>
    <phoneticPr fontId="6"/>
  </si>
  <si>
    <t>「経歴書」－応募の動機</t>
    <phoneticPr fontId="6"/>
  </si>
  <si>
    <t>「経歴書」－診断の応諾頻度</t>
    <phoneticPr fontId="6"/>
  </si>
  <si>
    <t>「経歴書」－上記に関連する事情</t>
    <phoneticPr fontId="6"/>
  </si>
  <si>
    <t>「経歴書」－学歴・博士取得など１－年</t>
    <phoneticPr fontId="6"/>
  </si>
  <si>
    <t>「経歴書」－学歴・博士取得など１－月</t>
    <phoneticPr fontId="6"/>
  </si>
  <si>
    <t>「経歴書」－学歴・博士取得など１－資格</t>
    <phoneticPr fontId="6"/>
  </si>
  <si>
    <t>「経歴書」－学歴・博士取得など２－年</t>
    <phoneticPr fontId="6"/>
  </si>
  <si>
    <t>「経歴書」－学歴・博士取得など２－月</t>
    <phoneticPr fontId="6"/>
  </si>
  <si>
    <t>「経歴書」－学歴・博士取得など２－資格</t>
    <phoneticPr fontId="6"/>
  </si>
  <si>
    <t>「経歴書」－学歴・博士取得など３－年</t>
    <phoneticPr fontId="6"/>
  </si>
  <si>
    <t>「経歴書」－学歴・博士取得など３－月</t>
    <phoneticPr fontId="6"/>
  </si>
  <si>
    <t>「経歴書」－学歴・博士取得など３－資格</t>
    <phoneticPr fontId="6"/>
  </si>
  <si>
    <t>「経歴書」－主な職歴１－開始年</t>
    <phoneticPr fontId="6"/>
  </si>
  <si>
    <t>「経歴書」－主な職歴１－開始月</t>
    <phoneticPr fontId="6"/>
  </si>
  <si>
    <t>「経歴書」－主な職歴１－終了年</t>
    <phoneticPr fontId="6"/>
  </si>
  <si>
    <t>「経歴書」－主な職歴１－終了月</t>
    <phoneticPr fontId="6"/>
  </si>
  <si>
    <t>「経歴書」－主な職歴１－職歴</t>
    <phoneticPr fontId="6"/>
  </si>
  <si>
    <t>「経歴書」－主な職歴２－開始年</t>
    <phoneticPr fontId="6"/>
  </si>
  <si>
    <t>「経歴書」－主な職歴２－開始月</t>
    <phoneticPr fontId="6"/>
  </si>
  <si>
    <t>「経歴書」－主な職歴２－終了年</t>
    <phoneticPr fontId="6"/>
  </si>
  <si>
    <t>「経歴書」－主な職歴２－終了月</t>
    <phoneticPr fontId="6"/>
  </si>
  <si>
    <t>「経歴書」－主な職歴２－職歴</t>
    <phoneticPr fontId="6"/>
  </si>
  <si>
    <t>「経歴書」－主な職歴３－開始年</t>
    <phoneticPr fontId="6"/>
  </si>
  <si>
    <t>「経歴書」－主な職歴３－開始月</t>
    <phoneticPr fontId="6"/>
  </si>
  <si>
    <t>「経歴書」－主な職歴３－終了年</t>
    <phoneticPr fontId="6"/>
  </si>
  <si>
    <t>「経歴書」－主な職歴３－終了月</t>
    <phoneticPr fontId="6"/>
  </si>
  <si>
    <t>「経歴書」－主な職歴３－職歴</t>
    <phoneticPr fontId="6"/>
  </si>
  <si>
    <t>「経歴書」－主な職歴４－開始年</t>
    <phoneticPr fontId="6"/>
  </si>
  <si>
    <t>「経歴書」－主な職歴４－開始月</t>
    <phoneticPr fontId="6"/>
  </si>
  <si>
    <t>「経歴書」－主な職歴４－終了年</t>
    <phoneticPr fontId="6"/>
  </si>
  <si>
    <t>「経歴書」－主な職歴４－終了月</t>
    <phoneticPr fontId="6"/>
  </si>
  <si>
    <t>「経歴書」－主な職歴４－職歴</t>
    <phoneticPr fontId="6"/>
  </si>
  <si>
    <t>「経歴書」－ECCJ勤務…登録及び表彰経験１－開始年</t>
    <phoneticPr fontId="6"/>
  </si>
  <si>
    <t>「経歴書」－ECCJ勤務…登録及び表彰経験１－開始月</t>
    <phoneticPr fontId="6"/>
  </si>
  <si>
    <t>「経歴書」－ECCJ勤務…登録及び表彰経験１－終了年</t>
    <phoneticPr fontId="6"/>
  </si>
  <si>
    <t>「経歴書」－ECCJ勤務…登録及び表彰経験１－終了月</t>
    <phoneticPr fontId="6"/>
  </si>
  <si>
    <t>「経歴書」－ECCJ勤務…登録及び表彰経験１－職歴</t>
    <phoneticPr fontId="6"/>
  </si>
  <si>
    <t>「経歴書」－ECCJ勤務…登録及び表彰経験２－開始年</t>
    <phoneticPr fontId="6"/>
  </si>
  <si>
    <t>「経歴書」－ECCJ勤務…登録及び表彰経験２－開始月</t>
    <phoneticPr fontId="6"/>
  </si>
  <si>
    <t>「経歴書」－ECCJ勤務…登録及び表彰経験２－終了年</t>
    <phoneticPr fontId="6"/>
  </si>
  <si>
    <t>「経歴書」－ECCJ勤務…登録及び表彰経験２－終了月</t>
    <phoneticPr fontId="6"/>
  </si>
  <si>
    <t>「経歴書」－ECCJ勤務…登録及び表彰経験２－職歴</t>
    <phoneticPr fontId="6"/>
  </si>
  <si>
    <t>「経歴書」－ECCJ勤務…登録及び表彰経験３－開始年</t>
    <phoneticPr fontId="6"/>
  </si>
  <si>
    <t>「経歴書」－ECCJ勤務…登録及び表彰経験３－開始月</t>
    <phoneticPr fontId="6"/>
  </si>
  <si>
    <t>「経歴書」－ECCJ勤務…登録及び表彰経験３－終了年</t>
    <phoneticPr fontId="6"/>
  </si>
  <si>
    <t>「経歴書」－ECCJ勤務…登録及び表彰経験３－終了月</t>
    <phoneticPr fontId="6"/>
  </si>
  <si>
    <t>「経歴書」－ECCJ勤務…登録及び表彰経験３－職歴</t>
    <phoneticPr fontId="6"/>
  </si>
  <si>
    <t>「経歴書」－ECCJ勤務…登録及び表彰経験４－開始年</t>
    <phoneticPr fontId="6"/>
  </si>
  <si>
    <t>「経歴書」－ECCJ勤務…登録及び表彰経験４－開始月</t>
    <phoneticPr fontId="6"/>
  </si>
  <si>
    <t>「経歴書」－ECCJ勤務…登録及び表彰経験４－終了年</t>
    <phoneticPr fontId="6"/>
  </si>
  <si>
    <t>「経歴書」－ECCJ勤務…登録及び表彰経験４－終了月</t>
    <phoneticPr fontId="6"/>
  </si>
  <si>
    <t>「経歴書」－ECCJ勤務…登録及び表彰経験４－職歴</t>
    <phoneticPr fontId="6"/>
  </si>
  <si>
    <t>「経歴書」－公的機関の登録及び表彰経験１－開始年</t>
    <phoneticPr fontId="6"/>
  </si>
  <si>
    <t>「経歴書」－公的機関の登録及び表彰経験１－開始月</t>
    <phoneticPr fontId="6"/>
  </si>
  <si>
    <t>「経歴書」－公的機関の登録及び表彰経験１－終了年</t>
    <phoneticPr fontId="6"/>
  </si>
  <si>
    <t>「経歴書」－公的機関の登録及び表彰経験１－終了月</t>
    <phoneticPr fontId="6"/>
  </si>
  <si>
    <t>「経歴書」－公的機関の登録及び表彰経験１－職歴</t>
    <phoneticPr fontId="6"/>
  </si>
  <si>
    <t>「経歴書」－公的機関の登録及び表彰経験２－開始年</t>
    <phoneticPr fontId="6"/>
  </si>
  <si>
    <t>「経歴書」－公的機関の登録及び表彰経験２－開始月</t>
    <phoneticPr fontId="6"/>
  </si>
  <si>
    <t>「経歴書」－公的機関の登録及び表彰経験２－終了年</t>
    <phoneticPr fontId="6"/>
  </si>
  <si>
    <t>「経歴書」－公的機関の登録及び表彰経験２－終了月</t>
    <phoneticPr fontId="6"/>
  </si>
  <si>
    <t>「経歴書」－公的機関の登録及び表彰経験２－職歴</t>
    <phoneticPr fontId="6"/>
  </si>
  <si>
    <t>「経歴書」－公的機関の登録及び表彰経験３－開始年</t>
    <phoneticPr fontId="6"/>
  </si>
  <si>
    <t>「経歴書」－公的機関の登録及び表彰経験３－開始月</t>
    <phoneticPr fontId="6"/>
  </si>
  <si>
    <t>「経歴書」－公的機関の登録及び表彰経験３－終了年</t>
    <phoneticPr fontId="6"/>
  </si>
  <si>
    <t>「経歴書」－公的機関の登録及び表彰経験３－終了月</t>
    <phoneticPr fontId="6"/>
  </si>
  <si>
    <t>「経歴書」－公的機関の登録及び表彰経験３－職歴</t>
    <phoneticPr fontId="6"/>
  </si>
  <si>
    <t>「経歴書」－公的機関の登録及び表彰経験４－開始年</t>
    <phoneticPr fontId="6"/>
  </si>
  <si>
    <t>「経歴書」－公的機関の登録及び表彰経験４－開始月</t>
    <phoneticPr fontId="6"/>
  </si>
  <si>
    <t>「経歴書」－公的機関の登録及び表彰経験４－終了年</t>
    <phoneticPr fontId="6"/>
  </si>
  <si>
    <t>「経歴書」－公的機関の登録及び表彰経験４－終了月</t>
    <phoneticPr fontId="6"/>
  </si>
  <si>
    <t>「経歴書」－公的機関の登録及び表彰経験４－職歴</t>
    <phoneticPr fontId="6"/>
  </si>
  <si>
    <t>「経歴書」－省エネ業務経験１－開始年</t>
    <phoneticPr fontId="6"/>
  </si>
  <si>
    <t>「経歴書」－省エネ業務経験１－開始月</t>
    <phoneticPr fontId="6"/>
  </si>
  <si>
    <t>「経歴書」－省エネ業務経験１－終了年</t>
    <phoneticPr fontId="6"/>
  </si>
  <si>
    <t>「経歴書」－省エネ業務経験１－終了月</t>
    <phoneticPr fontId="6"/>
  </si>
  <si>
    <t>「経歴書」－省エネ業務経験１－職歴</t>
    <phoneticPr fontId="6"/>
  </si>
  <si>
    <t>「経歴書」－省エネ業務経験２－開始年</t>
    <phoneticPr fontId="6"/>
  </si>
  <si>
    <t>「経歴書」－省エネ業務経験２－開始月</t>
    <phoneticPr fontId="6"/>
  </si>
  <si>
    <t>「経歴書」－省エネ業務経験２－終了年</t>
    <phoneticPr fontId="6"/>
  </si>
  <si>
    <t>「経歴書」－省エネ業務経験２－終了月</t>
    <phoneticPr fontId="6"/>
  </si>
  <si>
    <t>「経歴書」－省エネ業務経験２－職歴</t>
    <phoneticPr fontId="6"/>
  </si>
  <si>
    <t>「経歴書」－省エネ業務経験３－開始年</t>
    <phoneticPr fontId="6"/>
  </si>
  <si>
    <t>「経歴書」－省エネ業務経験３－開始月</t>
    <phoneticPr fontId="6"/>
  </si>
  <si>
    <t>「経歴書」－省エネ業務経験３－終了年</t>
    <phoneticPr fontId="6"/>
  </si>
  <si>
    <t>「経歴書」－省エネ業務経験３－終了月</t>
    <phoneticPr fontId="6"/>
  </si>
  <si>
    <t>「経歴書」－省エネ業務経験３－職歴</t>
    <phoneticPr fontId="6"/>
  </si>
  <si>
    <t>「経歴書」－専門誌等の投稿１－開始年</t>
    <phoneticPr fontId="6"/>
  </si>
  <si>
    <t>「経歴書」－専門誌等の投稿１－開始月</t>
    <phoneticPr fontId="6"/>
  </si>
  <si>
    <t>「経歴書」－専門誌等の投稿１－終了年</t>
    <phoneticPr fontId="6"/>
  </si>
  <si>
    <t>「経歴書」－専門誌等の投稿１－終了月</t>
    <phoneticPr fontId="6"/>
  </si>
  <si>
    <t>「経歴書」－専門誌等の投稿１－職歴</t>
    <phoneticPr fontId="6"/>
  </si>
  <si>
    <t>「経歴書」－専門誌等の投稿２－開始年</t>
    <phoneticPr fontId="6"/>
  </si>
  <si>
    <t>「経歴書」－専門誌等の投稿２－開始月</t>
    <phoneticPr fontId="6"/>
  </si>
  <si>
    <t>「経歴書」－専門誌等の投稿２－終了年</t>
    <phoneticPr fontId="6"/>
  </si>
  <si>
    <t>「経歴書」－専門誌等の投稿２－終了月</t>
    <phoneticPr fontId="6"/>
  </si>
  <si>
    <t>「経歴書」－専門誌等の投稿２－職歴</t>
    <phoneticPr fontId="6"/>
  </si>
  <si>
    <t>「経歴書」－専門誌等の投稿３－開始年</t>
    <phoneticPr fontId="6"/>
  </si>
  <si>
    <t>「経歴書」－専門誌等の投稿３－開始月</t>
    <phoneticPr fontId="6"/>
  </si>
  <si>
    <t>「経歴書」－専門誌等の投稿３－終了年</t>
    <phoneticPr fontId="6"/>
  </si>
  <si>
    <t>「経歴書」－専門誌等の投稿３－終了月</t>
    <phoneticPr fontId="6"/>
  </si>
  <si>
    <t>「経歴書」－専門誌等の投稿３－職歴</t>
    <phoneticPr fontId="6"/>
  </si>
  <si>
    <t>「経歴書」－海外勤務・出張－延べ回数</t>
    <phoneticPr fontId="6"/>
  </si>
  <si>
    <t>「経歴書」－海外勤務・出張－延べ日数</t>
    <phoneticPr fontId="6"/>
  </si>
  <si>
    <t>「経歴書」－海外勤務・出張－主な国名</t>
    <phoneticPr fontId="6"/>
  </si>
  <si>
    <t>「経歴書」－備　考（要望、連絡事項他）</t>
    <phoneticPr fontId="6"/>
  </si>
  <si>
    <t>「技術分野」－氏名</t>
    <phoneticPr fontId="1"/>
  </si>
  <si>
    <t>「技術分野」－空調設備１－チェック</t>
    <phoneticPr fontId="1"/>
  </si>
  <si>
    <t>「技術分野」－空調設備１－項目名</t>
    <phoneticPr fontId="1"/>
  </si>
  <si>
    <t>「技術分野」－空調設備２－チェック</t>
    <phoneticPr fontId="1"/>
  </si>
  <si>
    <t>「技術分野」－空調設備２－項目名</t>
    <phoneticPr fontId="1"/>
  </si>
  <si>
    <t>「技術分野」－空調設備３－チェック</t>
    <phoneticPr fontId="1"/>
  </si>
  <si>
    <t>「技術分野」－空調設備３－項目名</t>
    <phoneticPr fontId="1"/>
  </si>
  <si>
    <t>「技術分野」－空調設備４－チェック</t>
    <phoneticPr fontId="1"/>
  </si>
  <si>
    <t>「技術分野」－空調設備４－項目名</t>
    <phoneticPr fontId="1"/>
  </si>
  <si>
    <t>「技術分野」－空調設備５－チェック</t>
    <phoneticPr fontId="1"/>
  </si>
  <si>
    <t>「技術分野」－空調設備５－項目名</t>
    <phoneticPr fontId="1"/>
  </si>
  <si>
    <t>「技術分野」－空調設備６－チェック</t>
    <phoneticPr fontId="1"/>
  </si>
  <si>
    <t>「技術分野」－空調設備６－項目名</t>
    <phoneticPr fontId="1"/>
  </si>
  <si>
    <t>「技術分野」－空調設備７－チェック</t>
    <phoneticPr fontId="1"/>
  </si>
  <si>
    <t>「技術分野」－空調設備７－項目名</t>
    <phoneticPr fontId="1"/>
  </si>
  <si>
    <t>「技術分野」－空調設備８－チェック</t>
    <phoneticPr fontId="1"/>
  </si>
  <si>
    <t>「技術分野」－空調設備８－項目名</t>
    <phoneticPr fontId="1"/>
  </si>
  <si>
    <t>「技術分野」－熱関連設備１－チェック</t>
    <phoneticPr fontId="6"/>
  </si>
  <si>
    <t>「技術分野」－熱関連設備１－項目名</t>
    <phoneticPr fontId="1"/>
  </si>
  <si>
    <t>「技術分野」－熱関連設備２－チェック</t>
    <phoneticPr fontId="6"/>
  </si>
  <si>
    <t>「技術分野」－熱関連設備２－項目名</t>
    <phoneticPr fontId="1"/>
  </si>
  <si>
    <t>「技術分野」－熱関連設備３－チェック</t>
    <phoneticPr fontId="6"/>
  </si>
  <si>
    <t>「技術分野」－熱関連設備３－項目名</t>
    <phoneticPr fontId="1"/>
  </si>
  <si>
    <t>「技術分野」－熱関連設備４－チェック</t>
    <phoneticPr fontId="6"/>
  </si>
  <si>
    <t>「技術分野」－熱関連設備４－項目名</t>
    <phoneticPr fontId="1"/>
  </si>
  <si>
    <t>「技術分野」－熱関連設備５－チェック</t>
    <phoneticPr fontId="6"/>
  </si>
  <si>
    <t>「技術分野」－熱関連設備５－項目名</t>
    <phoneticPr fontId="1"/>
  </si>
  <si>
    <t>「技術分野」－熱関連設備６－チェック</t>
    <phoneticPr fontId="6"/>
  </si>
  <si>
    <t>「技術分野」－熱関連設備６－項目名</t>
    <phoneticPr fontId="1"/>
  </si>
  <si>
    <t>「技術分野」－熱関連設備７－チェック</t>
    <phoneticPr fontId="6"/>
  </si>
  <si>
    <t>「技術分野」－熱関連設備７－項目名</t>
    <phoneticPr fontId="1"/>
  </si>
  <si>
    <t>「技術分野」－熱関連設備８－チェック</t>
    <phoneticPr fontId="6"/>
  </si>
  <si>
    <t>「技術分野」－熱関連設備８－項目名</t>
    <phoneticPr fontId="1"/>
  </si>
  <si>
    <t>「技術分野」－燃焼設備等１－チェック</t>
    <phoneticPr fontId="6"/>
  </si>
  <si>
    <t>「技術分野」－燃焼設備等１－項目名</t>
    <phoneticPr fontId="1"/>
  </si>
  <si>
    <t>「技術分野」－燃焼設備等２－チェック</t>
    <phoneticPr fontId="6"/>
  </si>
  <si>
    <t>「技術分野」－燃焼設備等２－項目名</t>
    <phoneticPr fontId="1"/>
  </si>
  <si>
    <t>「技術分野」－燃焼設備等３－チェック</t>
    <phoneticPr fontId="6"/>
  </si>
  <si>
    <t>「技術分野」－燃焼設備等３－項目名</t>
    <phoneticPr fontId="1"/>
  </si>
  <si>
    <t>「技術分野」－燃焼設備等４－チェック</t>
    <phoneticPr fontId="6"/>
  </si>
  <si>
    <t>「技術分野」－燃焼設備等４－項目名</t>
    <phoneticPr fontId="1"/>
  </si>
  <si>
    <t>「技術分野」－燃焼設備等５－チェック</t>
    <phoneticPr fontId="6"/>
  </si>
  <si>
    <t>「技術分野」－燃焼設備等５－項目名</t>
    <phoneticPr fontId="1"/>
  </si>
  <si>
    <t>「技術分野」－燃焼設備等６－チェック</t>
    <phoneticPr fontId="6"/>
  </si>
  <si>
    <t>「技術分野」－燃焼設備等６－項目名</t>
    <phoneticPr fontId="1"/>
  </si>
  <si>
    <t>「技術分野」－燃焼設備等７－チェック</t>
    <phoneticPr fontId="6"/>
  </si>
  <si>
    <t>「技術分野」－燃焼設備等７－項目名</t>
    <phoneticPr fontId="1"/>
  </si>
  <si>
    <t>「技術分野」－燃焼設備等８－チェック</t>
    <phoneticPr fontId="6"/>
  </si>
  <si>
    <t>「技術分野」－燃焼設備等８－項目名</t>
    <phoneticPr fontId="1"/>
  </si>
  <si>
    <t>「技術分野」－流体設備１－チェック</t>
    <phoneticPr fontId="6"/>
  </si>
  <si>
    <t>「技術分野」－流体設備１－項目名</t>
    <phoneticPr fontId="1"/>
  </si>
  <si>
    <t>「技術分野」－流体設備２－チェック</t>
    <phoneticPr fontId="6"/>
  </si>
  <si>
    <t>「技術分野」－流体設備２－項目名</t>
    <phoneticPr fontId="1"/>
  </si>
  <si>
    <t>「技術分野」－流体設備３－チェック</t>
    <phoneticPr fontId="6"/>
  </si>
  <si>
    <t>「技術分野」－流体設備３－項目名</t>
    <phoneticPr fontId="1"/>
  </si>
  <si>
    <t>「技術分野」－流体設備４－チェック</t>
    <phoneticPr fontId="6"/>
  </si>
  <si>
    <t>「技術分野」－流体設備４－項目名</t>
    <phoneticPr fontId="1"/>
  </si>
  <si>
    <t>「技術分野」－流体設備５－チェック</t>
    <phoneticPr fontId="6"/>
  </si>
  <si>
    <t>「技術分野」－流体設備５－項目名</t>
    <phoneticPr fontId="1"/>
  </si>
  <si>
    <t>「技術分野」－流体設備６－チェック</t>
    <phoneticPr fontId="6"/>
  </si>
  <si>
    <t>「技術分野」－流体設備６－項目名</t>
    <phoneticPr fontId="1"/>
  </si>
  <si>
    <t>「技術分野」－流体設備７－チェック</t>
    <phoneticPr fontId="6"/>
  </si>
  <si>
    <t>「技術分野」－流体設備７－項目名</t>
    <phoneticPr fontId="1"/>
  </si>
  <si>
    <t>「技術分野」－流体設備８－チェック</t>
    <phoneticPr fontId="6"/>
  </si>
  <si>
    <t>「技術分野」－流体設備８－項目名</t>
    <phoneticPr fontId="1"/>
  </si>
  <si>
    <t>「技術分野」－水処理設備１－チェック</t>
    <phoneticPr fontId="6"/>
  </si>
  <si>
    <t>「技術分野」－水処理設備１－項目名</t>
    <phoneticPr fontId="1"/>
  </si>
  <si>
    <t>「技術分野」－水処理設備２－チェック</t>
    <phoneticPr fontId="6"/>
  </si>
  <si>
    <t>「技術分野」－水処理設備２－項目名</t>
    <phoneticPr fontId="1"/>
  </si>
  <si>
    <t>「技術分野」－水処理設備３－チェック</t>
    <phoneticPr fontId="6"/>
  </si>
  <si>
    <t>「技術分野」－水処理設備３－項目名</t>
    <phoneticPr fontId="1"/>
  </si>
  <si>
    <t>「技術分野」－水処理設備４－チェック</t>
    <phoneticPr fontId="6"/>
  </si>
  <si>
    <t>「技術分野」－水処理設備４－項目名</t>
    <phoneticPr fontId="1"/>
  </si>
  <si>
    <t>「技術分野」－水処理設備５－チェック</t>
    <phoneticPr fontId="6"/>
  </si>
  <si>
    <t>「技術分野」－水処理設備５－項目名</t>
    <phoneticPr fontId="1"/>
  </si>
  <si>
    <t>「技術分野」－水処理設備６－チェック</t>
    <phoneticPr fontId="6"/>
  </si>
  <si>
    <t>「技術分野」－水処理設備６－項目名</t>
    <phoneticPr fontId="1"/>
  </si>
  <si>
    <t>「技術分野」－水処理設備７－チェック</t>
    <phoneticPr fontId="6"/>
  </si>
  <si>
    <t>「技術分野」－水処理設備７－項目名</t>
    <phoneticPr fontId="1"/>
  </si>
  <si>
    <t>「技術分野」－水処理設備８－チェック</t>
    <phoneticPr fontId="6"/>
  </si>
  <si>
    <t>「技術分野」－水処理設備８－項目名</t>
    <phoneticPr fontId="1"/>
  </si>
  <si>
    <t>「技術分野」－電気設備１－チェック</t>
    <phoneticPr fontId="6"/>
  </si>
  <si>
    <t>「技術分野」－電気設備１－項目名</t>
    <phoneticPr fontId="1"/>
  </si>
  <si>
    <t>「技術分野」－電気設備２－チェック</t>
    <phoneticPr fontId="6"/>
  </si>
  <si>
    <t>「技術分野」－電気設備２－項目名</t>
    <phoneticPr fontId="1"/>
  </si>
  <si>
    <t>「技術分野」－電気設備３－チェック</t>
    <phoneticPr fontId="6"/>
  </si>
  <si>
    <t>「技術分野」－電気設備３－項目名</t>
    <phoneticPr fontId="1"/>
  </si>
  <si>
    <t>「技術分野」－電気設備４－チェック</t>
    <phoneticPr fontId="6"/>
  </si>
  <si>
    <t>「技術分野」－電気設備４－項目名</t>
    <phoneticPr fontId="1"/>
  </si>
  <si>
    <t>「技術分野」－電気設備５－チェック</t>
    <phoneticPr fontId="6"/>
  </si>
  <si>
    <t>「技術分野」－電気設備５－項目名</t>
    <phoneticPr fontId="1"/>
  </si>
  <si>
    <t>「技術分野」－電気設備６－チェック</t>
    <phoneticPr fontId="6"/>
  </si>
  <si>
    <t>「技術分野」－電気設備６－項目名</t>
    <phoneticPr fontId="1"/>
  </si>
  <si>
    <t>「技術分野」－電気設備７－チェック</t>
    <phoneticPr fontId="6"/>
  </si>
  <si>
    <t>「技術分野」－電気設備７－項目名</t>
    <phoneticPr fontId="1"/>
  </si>
  <si>
    <t>「技術分野」－電気設備８－チェック</t>
    <phoneticPr fontId="6"/>
  </si>
  <si>
    <t>「技術分野」－電気設備８－項目名</t>
    <phoneticPr fontId="1"/>
  </si>
  <si>
    <t>「技術分野」－要素技術等(1, 1)－チェック</t>
    <phoneticPr fontId="6"/>
  </si>
  <si>
    <t>「技術分野」－要素技術等(1, 1)－項目名</t>
    <phoneticPr fontId="1"/>
  </si>
  <si>
    <t>「技術分野」－要素技術等(1, 2)－チェック</t>
    <phoneticPr fontId="6"/>
  </si>
  <si>
    <t>「技術分野」－要素技術等(1, 2)－項目名</t>
    <phoneticPr fontId="1"/>
  </si>
  <si>
    <t>「技術分野」－要素技術等(1, 3)－チェック</t>
    <phoneticPr fontId="6"/>
  </si>
  <si>
    <t>「技術分野」－要素技術等(1, 3)－項目名</t>
    <phoneticPr fontId="1"/>
  </si>
  <si>
    <t>「技術分野」－要素技術等(1, 4)－チェック</t>
    <phoneticPr fontId="6"/>
  </si>
  <si>
    <t>「技術分野」－要素技術等(1, 4)－項目名</t>
    <phoneticPr fontId="1"/>
  </si>
  <si>
    <t>「技術分野」－要素技術等(1, 5)－チェック</t>
    <phoneticPr fontId="6"/>
  </si>
  <si>
    <t>「技術分野」－要素技術等(1, 5)－項目名</t>
    <phoneticPr fontId="1"/>
  </si>
  <si>
    <t>「技術分野」－要素技術等(2, 1)－チェック</t>
    <phoneticPr fontId="6"/>
  </si>
  <si>
    <t>「技術分野」－要素技術等(2, 1)－項目名</t>
    <phoneticPr fontId="1"/>
  </si>
  <si>
    <t>「技術分野」－要素技術等(2, 2)－チェック</t>
    <phoneticPr fontId="6"/>
  </si>
  <si>
    <t>「技術分野」－要素技術等(2, 2)－項目名</t>
    <phoneticPr fontId="1"/>
  </si>
  <si>
    <t>「技術分野」－要素技術等(2, 3)－チェック</t>
    <phoneticPr fontId="6"/>
  </si>
  <si>
    <t>「技術分野」－要素技術等(2, 3)－項目名</t>
    <phoneticPr fontId="1"/>
  </si>
  <si>
    <t>「技術分野」－要素技術等(2, 4)－チェック</t>
    <phoneticPr fontId="6"/>
  </si>
  <si>
    <t>「技術分野」－要素技術等(2, 4)－項目名</t>
    <phoneticPr fontId="1"/>
  </si>
  <si>
    <t>「技術分野」－要素技術等(2, 5)－チェック</t>
    <phoneticPr fontId="6"/>
  </si>
  <si>
    <t>「技術分野」－要素技術等(2, 5)－項目名</t>
    <phoneticPr fontId="1"/>
  </si>
  <si>
    <t>「技術分野」－要素技術等(3, 1)－チェック</t>
    <phoneticPr fontId="6"/>
  </si>
  <si>
    <t>「技術分野」－要素技術等(3, 1)－項目名</t>
    <phoneticPr fontId="1"/>
  </si>
  <si>
    <t>「技術分野」－要素技術等(3, 2)－チェック</t>
    <phoneticPr fontId="6"/>
  </si>
  <si>
    <t>「技術分野」－要素技術等(3, 2)－項目名</t>
    <phoneticPr fontId="1"/>
  </si>
  <si>
    <t>「技術分野」－要素技術等(3, 3)－チェック</t>
    <phoneticPr fontId="6"/>
  </si>
  <si>
    <t>「技術分野」－要素技術等(3, 3)－項目名</t>
    <phoneticPr fontId="1"/>
  </si>
  <si>
    <t>「技術分野」－要素技術等(3, 4)－チェック</t>
    <phoneticPr fontId="6"/>
  </si>
  <si>
    <t>「技術分野」－要素技術等(3, 4)－項目名</t>
    <phoneticPr fontId="1"/>
  </si>
  <si>
    <t>「技術分野」－要素技術等(3, 5)－チェック</t>
    <phoneticPr fontId="6"/>
  </si>
  <si>
    <t>「技術分野」－要素技術等(3, 5)－項目名</t>
    <phoneticPr fontId="1"/>
  </si>
  <si>
    <t>「技術分野」－要素技術等(4, 1)－チェック</t>
    <phoneticPr fontId="6"/>
  </si>
  <si>
    <t>「技術分野」－要素技術等(4, 1)－項目名</t>
    <phoneticPr fontId="1"/>
  </si>
  <si>
    <t>「技術分野」－要素技術等(4, 2)－チェック</t>
    <phoneticPr fontId="6"/>
  </si>
  <si>
    <t>「技術分野」－要素技術等(4, 2)－項目名</t>
    <phoneticPr fontId="1"/>
  </si>
  <si>
    <t>「技術分野」－要素技術等(4, 3)－チェック</t>
    <phoneticPr fontId="6"/>
  </si>
  <si>
    <t>「技術分野」－要素技術等(4, 3)－項目名</t>
    <phoneticPr fontId="1"/>
  </si>
  <si>
    <t>「技術分野」－要素技術等(4, 4)－チェック</t>
    <phoneticPr fontId="6"/>
  </si>
  <si>
    <t>「技術分野」－要素技術等(4, 4)－項目名</t>
    <phoneticPr fontId="1"/>
  </si>
  <si>
    <t>「技術分野」－要素技術等(4, 5)－チェック</t>
    <phoneticPr fontId="6"/>
  </si>
  <si>
    <t>「技術分野」－要素技術等(4, 5)－項目名</t>
    <phoneticPr fontId="1"/>
  </si>
  <si>
    <t>「技術分野」－要素技術等(5, 1)－チェック</t>
    <phoneticPr fontId="6"/>
  </si>
  <si>
    <t>「技術分野」－要素技術等(5, 1)－項目名</t>
    <phoneticPr fontId="1"/>
  </si>
  <si>
    <t>「技術分野」－要素技術等(5, 2)－チェック</t>
    <phoneticPr fontId="6"/>
  </si>
  <si>
    <t>「技術分野」－要素技術等(5, 2)－項目名</t>
    <phoneticPr fontId="1"/>
  </si>
  <si>
    <t>「技術分野」－要素技術等(5, 3)－チェック</t>
    <phoneticPr fontId="6"/>
  </si>
  <si>
    <t>「技術分野」－要素技術等(5, 3)－項目名</t>
    <phoneticPr fontId="1"/>
  </si>
  <si>
    <t>「技術分野」－要素技術等(5, 4)－チェック</t>
    <phoneticPr fontId="6"/>
  </si>
  <si>
    <t>「技術分野」－要素技術等(5, 4)－項目名</t>
    <phoneticPr fontId="1"/>
  </si>
  <si>
    <t>「技術分野」－要素技術等(5, 5)－チェック</t>
    <phoneticPr fontId="6"/>
  </si>
  <si>
    <t>「技術分野」－要素技術等(5, 5)－項目名</t>
    <phoneticPr fontId="1"/>
  </si>
  <si>
    <t>「技術分野」－要素技術等(6, 1)－チェック</t>
    <phoneticPr fontId="6"/>
  </si>
  <si>
    <t>「技術分野」－要素技術等(6, 1)－項目名</t>
    <phoneticPr fontId="1"/>
  </si>
  <si>
    <t>「技術分野」－要素技術等(6, 2)－チェック</t>
    <phoneticPr fontId="6"/>
  </si>
  <si>
    <t>「技術分野」－要素技術等(6, 2)－項目名</t>
    <phoneticPr fontId="1"/>
  </si>
  <si>
    <t>「技術分野」－要素技術等(6, 3)－チェック</t>
    <phoneticPr fontId="6"/>
  </si>
  <si>
    <t>「技術分野」－要素技術等(6, 3)－項目名</t>
    <phoneticPr fontId="1"/>
  </si>
  <si>
    <t>「技術分野」－要素技術等(6, 4)－チェック</t>
    <phoneticPr fontId="6"/>
  </si>
  <si>
    <t>「技術分野」－要素技術等(6, 4)－項目名</t>
    <phoneticPr fontId="1"/>
  </si>
  <si>
    <t>「技術分野」－要素技術等(6, 5)－チェック</t>
    <phoneticPr fontId="6"/>
  </si>
  <si>
    <t>「技術分野」－要素技術等(6, 5)－項目名</t>
    <phoneticPr fontId="1"/>
  </si>
  <si>
    <t>「技術分野」－その他(1, 1)－チェック</t>
    <phoneticPr fontId="6"/>
  </si>
  <si>
    <t>「技術分野」－その他(1, 1)－項目名</t>
    <phoneticPr fontId="1"/>
  </si>
  <si>
    <t>「技術分野」－その他(1, 2)－チェック</t>
    <phoneticPr fontId="6"/>
  </si>
  <si>
    <t>「技術分野」－その他(1, 2)－項目名</t>
    <phoneticPr fontId="1"/>
  </si>
  <si>
    <t>「技術分野」－その他(1, 3)－チェック</t>
    <phoneticPr fontId="6"/>
  </si>
  <si>
    <t>「技術分野」－その他(1, 3)－項目名</t>
    <phoneticPr fontId="1"/>
  </si>
  <si>
    <t>「技術分野」－その他(1, 4)－チェック</t>
    <phoneticPr fontId="6"/>
  </si>
  <si>
    <t>「技術分野」－その他(1, 4)－項目名</t>
    <phoneticPr fontId="1"/>
  </si>
  <si>
    <t>「技術分野」－その他(1, 5)－チェック</t>
    <phoneticPr fontId="6"/>
  </si>
  <si>
    <t>「技術分野」－その他(1, 5)－項目名</t>
    <phoneticPr fontId="1"/>
  </si>
  <si>
    <t>「技術分野」－その他(2, 1)－チェック</t>
    <phoneticPr fontId="6"/>
  </si>
  <si>
    <t>「技術分野」－その他(2, 1)－項目名</t>
    <phoneticPr fontId="1"/>
  </si>
  <si>
    <t>「技術分野」－その他(2, 2)－チェック</t>
    <phoneticPr fontId="6"/>
  </si>
  <si>
    <t>「技術分野」－その他(2, 2)－項目名</t>
    <phoneticPr fontId="1"/>
  </si>
  <si>
    <t>「技術分野」－その他(2, 3)－チェック</t>
    <phoneticPr fontId="6"/>
  </si>
  <si>
    <t>「技術分野」－その他(2, 3)－項目名</t>
    <phoneticPr fontId="1"/>
  </si>
  <si>
    <t>「技術分野」－その他(2, 4)－チェック</t>
    <phoneticPr fontId="6"/>
  </si>
  <si>
    <t>「技術分野」－その他(2, 4)－項目名</t>
    <phoneticPr fontId="1"/>
  </si>
  <si>
    <t>「技術分野」－その他(2, 5)－チェック</t>
    <phoneticPr fontId="6"/>
  </si>
  <si>
    <t>「技術分野」－その他(2, 5)－項目名</t>
    <phoneticPr fontId="1"/>
  </si>
  <si>
    <t>「技術分野」－その他(3, 1)－チェック</t>
    <phoneticPr fontId="6"/>
  </si>
  <si>
    <t>「技術分野」－その他(3, 1)－項目名</t>
    <phoneticPr fontId="1"/>
  </si>
  <si>
    <t>「技術分野」－その他(3, 2)－チェック</t>
    <phoneticPr fontId="6"/>
  </si>
  <si>
    <t>「技術分野」－その他(3, 2)－項目名</t>
    <phoneticPr fontId="1"/>
  </si>
  <si>
    <t>「技術分野」－その他(3, 3)－チェック</t>
    <phoneticPr fontId="6"/>
  </si>
  <si>
    <t>「技術分野」－その他(3, 3)－項目名</t>
    <phoneticPr fontId="1"/>
  </si>
  <si>
    <t>「技術分野」－その他(3, 4)－チェック</t>
    <phoneticPr fontId="6"/>
  </si>
  <si>
    <t>「技術分野」－その他(3, 4)－項目名</t>
    <phoneticPr fontId="1"/>
  </si>
  <si>
    <t>「技術分野」－その他(3, 5)－チェック</t>
    <phoneticPr fontId="6"/>
  </si>
  <si>
    <t>「技術分野」－その他(3, 5)－項目名</t>
    <phoneticPr fontId="1"/>
  </si>
  <si>
    <t>「口座振込」－講座振込依頼書作成日－年号（和暦）</t>
    <phoneticPr fontId="2"/>
  </si>
  <si>
    <t>「口座振込」－講座振込依頼書作成日－年（和暦）</t>
    <phoneticPr fontId="6"/>
  </si>
  <si>
    <t>「口座振込」－講座振込依頼書作成日－月</t>
    <phoneticPr fontId="2"/>
  </si>
  <si>
    <t>「口座振込」－講座振込依頼書作成日－日</t>
    <phoneticPr fontId="2"/>
  </si>
  <si>
    <t>「口座振込」－新規・更新の選択</t>
    <phoneticPr fontId="6"/>
  </si>
  <si>
    <t>「口座振込」－氏名（フリガナ）</t>
    <phoneticPr fontId="6"/>
  </si>
  <si>
    <t>「口座振込」－氏名（漢字）</t>
    <phoneticPr fontId="2"/>
  </si>
  <si>
    <t>「口座振込」－変更有無－現住所</t>
    <phoneticPr fontId="2"/>
  </si>
  <si>
    <t>「口座振込」－変更有無－現住所〒</t>
    <phoneticPr fontId="2"/>
  </si>
  <si>
    <t>「口座振込」－現住所〒</t>
    <phoneticPr fontId="6"/>
  </si>
  <si>
    <t>「口座振込」－変更有無－現住所TEL</t>
    <phoneticPr fontId="2"/>
  </si>
  <si>
    <t>「口座振込」－現住所TEL</t>
    <phoneticPr fontId="6"/>
  </si>
  <si>
    <t>「口座振込」－変更有無－現住所FAX</t>
    <phoneticPr fontId="2"/>
  </si>
  <si>
    <t>「口座振込」－現住所FAX</t>
    <phoneticPr fontId="6"/>
  </si>
  <si>
    <t>「口座振込」－変更有無－現住所住所</t>
    <phoneticPr fontId="6"/>
  </si>
  <si>
    <t>「口座振込」－現住所住所</t>
    <phoneticPr fontId="6"/>
  </si>
  <si>
    <t>「口座振込」－変更有無－携帯Tel</t>
    <phoneticPr fontId="6"/>
  </si>
  <si>
    <t>「口座振込」－携帯Tel</t>
    <phoneticPr fontId="6"/>
  </si>
  <si>
    <t xml:space="preserve">「口座振込」－変更有無－最寄の公共交通機関 </t>
    <phoneticPr fontId="6"/>
  </si>
  <si>
    <t>「口座振込」－変更有無－①鉄道</t>
    <phoneticPr fontId="6"/>
  </si>
  <si>
    <t>「口座振込」－鉄道名</t>
    <phoneticPr fontId="6"/>
  </si>
  <si>
    <t>「口座振込」－駅</t>
    <phoneticPr fontId="2"/>
  </si>
  <si>
    <t>「口座振込」－変更有無－②バス会社</t>
    <phoneticPr fontId="6"/>
  </si>
  <si>
    <t>「口座振込」－バス会社名</t>
    <phoneticPr fontId="6"/>
  </si>
  <si>
    <t>「口座振込」－停留所</t>
    <phoneticPr fontId="6"/>
  </si>
  <si>
    <t>「口座振込」－○○経由（○○行）</t>
    <phoneticPr fontId="6"/>
  </si>
  <si>
    <t>「口座振込」－距離［km］</t>
    <phoneticPr fontId="2"/>
  </si>
  <si>
    <t>「口座振込」－料金［円］</t>
    <phoneticPr fontId="2"/>
  </si>
  <si>
    <t>「口座振込」－変更有無－住民票のある住所</t>
    <phoneticPr fontId="6"/>
  </si>
  <si>
    <t>「口座振込」－変更有無－住民票〒</t>
    <phoneticPr fontId="6"/>
  </si>
  <si>
    <t>「口座振込」－住民票〒</t>
    <phoneticPr fontId="6"/>
  </si>
  <si>
    <t>「口座振込」－変更有無－住民票TEL</t>
    <phoneticPr fontId="2"/>
  </si>
  <si>
    <t>「口座振込」－住民票TEL</t>
    <phoneticPr fontId="6"/>
  </si>
  <si>
    <t>「口座振込」－変更有無－住民票住所</t>
    <phoneticPr fontId="6"/>
  </si>
  <si>
    <t>「口座振込」－住民票住所</t>
    <phoneticPr fontId="6"/>
  </si>
  <si>
    <t>「口座振込」－変更有無－法人住所</t>
    <phoneticPr fontId="6"/>
  </si>
  <si>
    <t>「口座振込」－変更有無－法人〒</t>
    <phoneticPr fontId="6"/>
  </si>
  <si>
    <t>「口座振込」－法人〒</t>
    <phoneticPr fontId="6"/>
  </si>
  <si>
    <t>「口座振込」－変更有無－法人Tel</t>
    <phoneticPr fontId="6"/>
  </si>
  <si>
    <t>「口座振込」－法人Tel</t>
    <phoneticPr fontId="6"/>
  </si>
  <si>
    <t>「口座振込」－変更有無－法人Fax</t>
    <phoneticPr fontId="6"/>
  </si>
  <si>
    <t>「口座振込」－法人Fax</t>
    <phoneticPr fontId="6"/>
  </si>
  <si>
    <t>「口座振込」－法人住所</t>
    <phoneticPr fontId="6"/>
  </si>
  <si>
    <t>「口座振込」－変更有無－法人名</t>
    <phoneticPr fontId="2"/>
  </si>
  <si>
    <t>「口座振込」－法人名</t>
    <phoneticPr fontId="6"/>
  </si>
  <si>
    <t>「口座振込」－変更有無－法人番号</t>
    <phoneticPr fontId="6"/>
  </si>
  <si>
    <t>「口座振込」－法人番号</t>
    <phoneticPr fontId="6"/>
  </si>
  <si>
    <t>「口座振込」－変更有無－所属部署</t>
    <phoneticPr fontId="6"/>
  </si>
  <si>
    <t>「口座振込」－所属部署</t>
    <phoneticPr fontId="6"/>
  </si>
  <si>
    <t>「口座振込」－変更有無－役職</t>
    <phoneticPr fontId="6"/>
  </si>
  <si>
    <t>「口座振込」－役職</t>
    <phoneticPr fontId="6"/>
  </si>
  <si>
    <t>「口座振込」－変更有無－振込口座</t>
    <phoneticPr fontId="6"/>
  </si>
  <si>
    <t>「口座振込」－口座名義（フリガナ）</t>
    <phoneticPr fontId="2"/>
  </si>
  <si>
    <t>「口座振込」－口座名義（漢字）</t>
    <phoneticPr fontId="2"/>
  </si>
  <si>
    <t>「口座振込」－法人種別</t>
    <phoneticPr fontId="2"/>
  </si>
  <si>
    <t>「口座振込」－振込銀行名</t>
    <phoneticPr fontId="6"/>
  </si>
  <si>
    <t>「口座振込」－本店名</t>
    <phoneticPr fontId="2"/>
  </si>
  <si>
    <t>「口座振込」－支店名</t>
    <phoneticPr fontId="2"/>
  </si>
  <si>
    <t>「口座振込」－預金／貯金種別の選択</t>
    <phoneticPr fontId="6"/>
  </si>
  <si>
    <t>「口座振込」－口座番号</t>
    <phoneticPr fontId="2"/>
  </si>
  <si>
    <t>「口座振込」－外部個人・法人</t>
    <phoneticPr fontId="6"/>
  </si>
  <si>
    <t>「口座振込」－新規／変更の選択</t>
    <phoneticPr fontId="6"/>
  </si>
  <si>
    <t>「口座振込」－初回旅費発生日－年号（和暦）</t>
    <phoneticPr fontId="2"/>
  </si>
  <si>
    <t>「口座振込」－初回旅費発生日－年（和暦）</t>
    <phoneticPr fontId="2"/>
  </si>
  <si>
    <t>「口座振込」－初回旅費発生日－月</t>
    <phoneticPr fontId="2"/>
  </si>
  <si>
    <t>「口座振込」－初回旅費発生日－日</t>
    <phoneticPr fontId="2"/>
  </si>
  <si>
    <t>「口座振込」－旅費等級</t>
    <phoneticPr fontId="6"/>
  </si>
  <si>
    <t>「口座振込」－管轄支部</t>
    <phoneticPr fontId="6"/>
  </si>
  <si>
    <t>「口座振込」－支払受者番号</t>
    <phoneticPr fontId="6"/>
  </si>
  <si>
    <t>「口座振込」－継続取引有無</t>
    <phoneticPr fontId="6"/>
  </si>
  <si>
    <t>「経歴書」－資格等－エネルギー管理士受験科目－熱</t>
    <rPh sb="15" eb="18">
      <t>カンリシ</t>
    </rPh>
    <phoneticPr fontId="6"/>
  </si>
  <si>
    <t>「経歴書」－資格等－エネルギー管理士受験科目－電気</t>
    <phoneticPr fontId="6"/>
  </si>
  <si>
    <t>「経歴書」－資格等－ボイラータービン主任技術者（２種）</t>
    <phoneticPr fontId="6"/>
  </si>
  <si>
    <t>「経歴書」－資格等－ボイラータービン主任技術者（１種）</t>
    <phoneticPr fontId="6"/>
  </si>
  <si>
    <t>「経歴書」－資格等－高圧ガス製造保安責任者（甲種化学）</t>
    <phoneticPr fontId="6"/>
  </si>
  <si>
    <t>「経歴書」－資格等－高圧ガス製造保安責任者（甲種機械）</t>
    <phoneticPr fontId="6"/>
  </si>
  <si>
    <t>「経歴書」－書類バージョン</t>
    <phoneticPr fontId="6"/>
  </si>
  <si>
    <t>経歴書</t>
    <rPh sb="0" eb="3">
      <t>ケイレキショ</t>
    </rPh>
    <phoneticPr fontId="6"/>
  </si>
  <si>
    <t>「経歴書」－書類名称</t>
    <rPh sb="6" eb="8">
      <t>ショルイ</t>
    </rPh>
    <rPh sb="8" eb="10">
      <t>メイショウ</t>
    </rPh>
    <phoneticPr fontId="6"/>
  </si>
  <si>
    <t>高圧ガス製造保安責任者（甲種化学）</t>
    <rPh sb="0" eb="2">
      <t>コウアツ</t>
    </rPh>
    <rPh sb="4" eb="6">
      <t>セイゾウ</t>
    </rPh>
    <rPh sb="6" eb="8">
      <t>ホアン</t>
    </rPh>
    <rPh sb="8" eb="11">
      <t>セキニンシャ</t>
    </rPh>
    <rPh sb="12" eb="14">
      <t>コウシュ</t>
    </rPh>
    <rPh sb="14" eb="16">
      <t>カガク</t>
    </rPh>
    <phoneticPr fontId="6"/>
  </si>
  <si>
    <t>ボイラータービン主任技術者（１種）</t>
    <phoneticPr fontId="6"/>
  </si>
  <si>
    <t>技術士（化学）</t>
    <phoneticPr fontId="6"/>
  </si>
  <si>
    <t>技術士（環境）</t>
    <phoneticPr fontId="6"/>
  </si>
  <si>
    <t>技術士（機械）</t>
    <rPh sb="0" eb="3">
      <t>ギジュツシ</t>
    </rPh>
    <rPh sb="4" eb="6">
      <t>キカイ</t>
    </rPh>
    <phoneticPr fontId="6"/>
  </si>
  <si>
    <t>電気主任技術者（２種）</t>
    <rPh sb="0" eb="2">
      <t>デンキ</t>
    </rPh>
    <rPh sb="2" eb="4">
      <t>シュニン</t>
    </rPh>
    <rPh sb="4" eb="7">
      <t>ギジュツシャ</t>
    </rPh>
    <rPh sb="9" eb="10">
      <t>シュ</t>
    </rPh>
    <phoneticPr fontId="6"/>
  </si>
  <si>
    <t>電気主任技術者（１種）</t>
    <rPh sb="0" eb="2">
      <t>デンキ</t>
    </rPh>
    <rPh sb="2" eb="4">
      <t>シュニン</t>
    </rPh>
    <rPh sb="4" eb="7">
      <t>ギジュツシャ</t>
    </rPh>
    <rPh sb="9" eb="10">
      <t>シュ</t>
    </rPh>
    <phoneticPr fontId="6"/>
  </si>
  <si>
    <t>「経歴書」－資格等－技術士（電気電子）</t>
    <phoneticPr fontId="6"/>
  </si>
  <si>
    <t>「経歴書」－資格等－技術士（化学）</t>
    <phoneticPr fontId="6"/>
  </si>
  <si>
    <t>「経歴書」－資格等－技術士（衛生工学）</t>
    <phoneticPr fontId="6"/>
  </si>
  <si>
    <t>「経歴書」－資格等－技術士（環境）</t>
    <phoneticPr fontId="6"/>
  </si>
  <si>
    <t>「経歴書」－資格等－技術士（機械）</t>
    <phoneticPr fontId="6"/>
  </si>
  <si>
    <t>「経歴書」－資格等－電気主任技術者（２種）</t>
    <phoneticPr fontId="6"/>
  </si>
  <si>
    <t>「経歴書」－資格等－電気主任技術者（３種）</t>
    <phoneticPr fontId="6"/>
  </si>
  <si>
    <t>「経歴書」－資格等－電気主任技術者（１種）</t>
    <phoneticPr fontId="6"/>
  </si>
  <si>
    <t>添付資料：様式２</t>
    <rPh sb="0" eb="2">
      <t>テンプ</t>
    </rPh>
    <rPh sb="2" eb="4">
      <t>シリョウ</t>
    </rPh>
    <rPh sb="5" eb="7">
      <t>ヨウシキ</t>
    </rPh>
    <phoneticPr fontId="6"/>
  </si>
  <si>
    <t>・今までの省エネ推進に関する活動実績</t>
    <rPh sb="1" eb="2">
      <t>イマ</t>
    </rPh>
    <rPh sb="5" eb="6">
      <t>ショウ</t>
    </rPh>
    <rPh sb="8" eb="10">
      <t>スイシン</t>
    </rPh>
    <rPh sb="11" eb="12">
      <t>カン</t>
    </rPh>
    <rPh sb="14" eb="16">
      <t>カツドウ</t>
    </rPh>
    <rPh sb="16" eb="18">
      <t>ジッセキ</t>
    </rPh>
    <phoneticPr fontId="6"/>
  </si>
  <si>
    <t>（これまでの主な経歴と省エネ推進との関わりについて簡単に記載ください。</t>
    <phoneticPr fontId="6"/>
  </si>
  <si>
    <t>　また、省エネ診断の業務経験についても、事業名や診断対象、主な成果など可能な範囲で説明下さい）</t>
    <phoneticPr fontId="6"/>
  </si>
  <si>
    <t>・今後の省エネ診断に関しての抱負</t>
    <phoneticPr fontId="6"/>
  </si>
  <si>
    <t>（中小企業等を対象とした省エネ診断で、今後どの様に取り組みたいかなど抱負を説明下さい）</t>
    <phoneticPr fontId="6"/>
  </si>
  <si>
    <t xml:space="preserve">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
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
</t>
    <phoneticPr fontId="6"/>
  </si>
  <si>
    <t>「添付資料」－抱負</t>
    <rPh sb="7" eb="9">
      <t>ホウフ</t>
    </rPh>
    <phoneticPr fontId="2"/>
  </si>
  <si>
    <t>「添付資料」－活動実績</t>
    <rPh sb="7" eb="9">
      <t>カツドウ</t>
    </rPh>
    <rPh sb="9" eb="11">
      <t>ジッセキ</t>
    </rPh>
    <phoneticPr fontId="2"/>
  </si>
  <si>
    <t>令和</t>
    <rPh sb="0" eb="2">
      <t>レイワ</t>
    </rPh>
    <phoneticPr fontId="6"/>
  </si>
  <si>
    <t>ゝ</t>
    <phoneticPr fontId="6"/>
  </si>
  <si>
    <t>チェック</t>
    <phoneticPr fontId="12"/>
  </si>
  <si>
    <t>明治／大正／昭和／平成／令和</t>
    <rPh sb="0" eb="2">
      <t>メイジ</t>
    </rPh>
    <rPh sb="3" eb="5">
      <t>タイショウ</t>
    </rPh>
    <rPh sb="6" eb="8">
      <t>ショウワ</t>
    </rPh>
    <rPh sb="9" eb="11">
      <t>ヘイセイ</t>
    </rPh>
    <rPh sb="12" eb="14">
      <t>レイワ</t>
    </rPh>
    <phoneticPr fontId="6"/>
  </si>
  <si>
    <t>「経歴書」－資格等－建築設備士</t>
    <rPh sb="12" eb="14">
      <t>セツビ</t>
    </rPh>
    <phoneticPr fontId="6"/>
  </si>
  <si>
    <t>◆　『添付資料（様式２）』集計部</t>
    <rPh sb="3" eb="5">
      <t>テンプ</t>
    </rPh>
    <rPh sb="5" eb="7">
      <t>シリョウ</t>
    </rPh>
    <rPh sb="8" eb="10">
      <t>ヨウシキ</t>
    </rPh>
    <rPh sb="13" eb="15">
      <t>シュウケイ</t>
    </rPh>
    <rPh sb="15" eb="16">
      <t>ブ</t>
    </rPh>
    <phoneticPr fontId="6"/>
  </si>
  <si>
    <t>◆　『口座振込依頼書』集計部</t>
    <rPh sb="3" eb="5">
      <t>コウザ</t>
    </rPh>
    <rPh sb="5" eb="7">
      <t>フリコミ</t>
    </rPh>
    <rPh sb="7" eb="10">
      <t>イライショ</t>
    </rPh>
    <rPh sb="11" eb="13">
      <t>シュウケイ</t>
    </rPh>
    <rPh sb="13" eb="14">
      <t>ブ</t>
    </rPh>
    <phoneticPr fontId="6"/>
  </si>
  <si>
    <t>◆　『経歴書別紙　専門員技術分野』集計部</t>
    <rPh sb="3" eb="6">
      <t>ケイレキショ</t>
    </rPh>
    <rPh sb="6" eb="8">
      <t>ベッシ</t>
    </rPh>
    <rPh sb="9" eb="12">
      <t>センモンイン</t>
    </rPh>
    <rPh sb="12" eb="14">
      <t>ギジュツ</t>
    </rPh>
    <rPh sb="14" eb="16">
      <t>ブンヤ</t>
    </rPh>
    <rPh sb="17" eb="19">
      <t>シュウケイ</t>
    </rPh>
    <rPh sb="19" eb="20">
      <t>ブ</t>
    </rPh>
    <phoneticPr fontId="6"/>
  </si>
  <si>
    <t>◆　『経歴書』集計部</t>
    <rPh sb="3" eb="6">
      <t>ケイレキショ</t>
    </rPh>
    <rPh sb="7" eb="9">
      <t>シュウケイ</t>
    </rPh>
    <rPh sb="9" eb="10">
      <t>ブ</t>
    </rPh>
    <phoneticPr fontId="6"/>
  </si>
  <si>
    <t>●</t>
    <phoneticPr fontId="6"/>
  </si>
  <si>
    <t>ボタン</t>
    <phoneticPr fontId="12"/>
  </si>
  <si>
    <t>「経歴書」－バージョン改訂日</t>
    <rPh sb="11" eb="13">
      <t>カイテイ</t>
    </rPh>
    <rPh sb="13" eb="14">
      <t>ヒ</t>
    </rPh>
    <phoneticPr fontId="6"/>
  </si>
  <si>
    <t>選択項目　1:新規登録、2:更新登録</t>
    <rPh sb="0" eb="2">
      <t>センタク</t>
    </rPh>
    <rPh sb="2" eb="4">
      <t>コウモク</t>
    </rPh>
    <rPh sb="7" eb="9">
      <t>シンキ</t>
    </rPh>
    <rPh sb="9" eb="11">
      <t>トウロク</t>
    </rPh>
    <rPh sb="14" eb="16">
      <t>コウシン</t>
    </rPh>
    <rPh sb="16" eb="18">
      <t>トウロク</t>
    </rPh>
    <phoneticPr fontId="6"/>
  </si>
  <si>
    <t>選択項目　1:要、2:否</t>
    <rPh sb="7" eb="8">
      <t>ヨウ</t>
    </rPh>
    <rPh sb="11" eb="12">
      <t>ヒ</t>
    </rPh>
    <phoneticPr fontId="6"/>
  </si>
  <si>
    <t>選択項目　1:自宅、2:勤務先、3:個人携帯、4:会社携帯</t>
    <rPh sb="7" eb="9">
      <t>ジタク</t>
    </rPh>
    <rPh sb="12" eb="15">
      <t>キンムサキ</t>
    </rPh>
    <rPh sb="18" eb="20">
      <t>コジン</t>
    </rPh>
    <rPh sb="20" eb="22">
      <t>ケイタイ</t>
    </rPh>
    <rPh sb="25" eb="27">
      <t>カイシャ</t>
    </rPh>
    <rPh sb="27" eb="29">
      <t>ケイタイ</t>
    </rPh>
    <phoneticPr fontId="6"/>
  </si>
  <si>
    <t>選択項目　1:自宅、2:勤務先</t>
  </si>
  <si>
    <t>選択項目　1:専門員の紹介、2:診断受診、3:セミナー等、4:その他</t>
    <rPh sb="7" eb="10">
      <t>センモンイン</t>
    </rPh>
    <rPh sb="11" eb="13">
      <t>ショウカイ</t>
    </rPh>
    <rPh sb="16" eb="18">
      <t>シンダン</t>
    </rPh>
    <rPh sb="18" eb="20">
      <t>ジュシン</t>
    </rPh>
    <rPh sb="27" eb="28">
      <t>トウ</t>
    </rPh>
    <rPh sb="33" eb="34">
      <t>タ</t>
    </rPh>
    <phoneticPr fontId="6"/>
  </si>
  <si>
    <t>選択項目　1:新規、2:変更あり、3:変更なし</t>
    <rPh sb="7" eb="9">
      <t>シンキ</t>
    </rPh>
    <rPh sb="12" eb="14">
      <t>ヘンコウ</t>
    </rPh>
    <phoneticPr fontId="2"/>
  </si>
  <si>
    <t>選択項目　1:個人、2:法人</t>
    <rPh sb="7" eb="9">
      <t>コジン</t>
    </rPh>
    <rPh sb="12" eb="14">
      <t>ホウジン</t>
    </rPh>
    <phoneticPr fontId="2"/>
  </si>
  <si>
    <t>選択項目　1:普通、2:当座</t>
    <rPh sb="7" eb="9">
      <t>フツウ</t>
    </rPh>
    <rPh sb="12" eb="14">
      <t>トウザ</t>
    </rPh>
    <phoneticPr fontId="2"/>
  </si>
  <si>
    <t>【センター記入項目】選択項目　1:外部個人、2:法人</t>
  </si>
  <si>
    <t>【センター記入項目】選択項目　1:新規、2:変更</t>
  </si>
  <si>
    <t>【センター記入項目】選択項目　1:有り、2:無し</t>
    <rPh sb="22" eb="23">
      <t>ナ</t>
    </rPh>
    <phoneticPr fontId="2"/>
  </si>
  <si>
    <t>□</t>
  </si>
  <si>
    <t>チェック項目　FALSE ：□、TRUE：ゝ</t>
  </si>
  <si>
    <t>得意とする業種</t>
    <phoneticPr fontId="6"/>
  </si>
  <si>
    <t>連絡先</t>
    <phoneticPr fontId="6"/>
  </si>
  <si>
    <r>
      <t>工場</t>
    </r>
    <r>
      <rPr>
        <sz val="10.5"/>
        <color rgb="FFFF0000"/>
        <rFont val="ＭＳ Ｐゴシック"/>
        <family val="3"/>
        <charset val="128"/>
      </rPr>
      <t>（選択）</t>
    </r>
    <r>
      <rPr>
        <sz val="10.5"/>
        <color theme="1"/>
        <rFont val="ＭＳ 明朝"/>
        <family val="1"/>
        <charset val="128"/>
      </rPr>
      <t>：</t>
    </r>
    <phoneticPr fontId="6"/>
  </si>
  <si>
    <r>
      <t>ビル</t>
    </r>
    <r>
      <rPr>
        <sz val="10"/>
        <color rgb="FFFF0000"/>
        <rFont val="ＭＳ Ｐゴシック"/>
        <family val="3"/>
        <charset val="128"/>
      </rPr>
      <t>（得意な施設を入力）</t>
    </r>
    <r>
      <rPr>
        <sz val="10.5"/>
        <color theme="1"/>
        <rFont val="ＭＳ 明朝"/>
        <family val="1"/>
        <charset val="128"/>
      </rPr>
      <t>：</t>
    </r>
    <phoneticPr fontId="6"/>
  </si>
  <si>
    <t>個人携帯：</t>
    <phoneticPr fontId="6"/>
  </si>
  <si>
    <t>←例：昭和30年</t>
    <rPh sb="1" eb="2">
      <t>レイ</t>
    </rPh>
    <rPh sb="3" eb="5">
      <t>ショウワ</t>
    </rPh>
    <rPh sb="7" eb="8">
      <t>ネン</t>
    </rPh>
    <phoneticPr fontId="6"/>
  </si>
  <si>
    <t>高圧ガス製造保安責任者（甲種機械）</t>
  </si>
  <si>
    <t>ボイラータービン主任技術者（２種）</t>
  </si>
  <si>
    <t>建築設備士</t>
  </si>
  <si>
    <t>技術士（衛生工学）</t>
  </si>
  <si>
    <t>技術士（電気電子）</t>
  </si>
  <si>
    <t>エネルギー管理士</t>
    <rPh sb="5" eb="7">
      <t>カンリ</t>
    </rPh>
    <rPh sb="7" eb="8">
      <t>シ</t>
    </rPh>
    <phoneticPr fontId="6"/>
  </si>
  <si>
    <t>区別なし</t>
    <rPh sb="0" eb="2">
      <t>クベツ</t>
    </rPh>
    <phoneticPr fontId="6"/>
  </si>
  <si>
    <t>省エネ診断経験
(事業名, 件数等)</t>
    <rPh sb="3" eb="5">
      <t>シンダン</t>
    </rPh>
    <rPh sb="9" eb="11">
      <t>ジギョウ</t>
    </rPh>
    <rPh sb="11" eb="12">
      <t>メイ</t>
    </rPh>
    <rPh sb="14" eb="16">
      <t>ケンスウ</t>
    </rPh>
    <rPh sb="16" eb="17">
      <t>トウ</t>
    </rPh>
    <phoneticPr fontId="6"/>
  </si>
  <si>
    <t>熱／電気：</t>
    <rPh sb="2" eb="4">
      <t>デンキ</t>
    </rPh>
    <phoneticPr fontId="6"/>
  </si>
  <si>
    <t>印刷して提出する
場合に、写真貼付</t>
    <phoneticPr fontId="6"/>
  </si>
  <si>
    <t>エネルギー使用合理化専門員　経歴書</t>
    <rPh sb="14" eb="17">
      <t>ケイレキショ</t>
    </rPh>
    <phoneticPr fontId="6"/>
  </si>
  <si>
    <t>役職：</t>
    <rPh sb="0" eb="2">
      <t>ヤクショク</t>
    </rPh>
    <phoneticPr fontId="6"/>
  </si>
  <si>
    <t>デジカメの写真を張り付けてください</t>
    <rPh sb="5" eb="7">
      <t>シャシン</t>
    </rPh>
    <rPh sb="8" eb="9">
      <t>ハ</t>
    </rPh>
    <rPh sb="10" eb="11">
      <t>ツ</t>
    </rPh>
    <phoneticPr fontId="6"/>
  </si>
  <si>
    <t>所属長の部署：</t>
    <rPh sb="0" eb="3">
      <t>ショゾクチョウ</t>
    </rPh>
    <rPh sb="4" eb="6">
      <t>ブショ</t>
    </rPh>
    <phoneticPr fontId="6"/>
  </si>
  <si>
    <t>１．経歴書シート</t>
    <rPh sb="2" eb="4">
      <t>ケイレキ</t>
    </rPh>
    <rPh sb="4" eb="5">
      <t>ショ</t>
    </rPh>
    <phoneticPr fontId="6"/>
  </si>
  <si>
    <t>作成年号、年月日</t>
    <rPh sb="0" eb="2">
      <t>サクセイ</t>
    </rPh>
    <rPh sb="2" eb="4">
      <t>ネンゴウ</t>
    </rPh>
    <rPh sb="5" eb="8">
      <t>ネンガッピ</t>
    </rPh>
    <phoneticPr fontId="6"/>
  </si>
  <si>
    <t>ふりがな</t>
    <phoneticPr fontId="6"/>
  </si>
  <si>
    <t>年号、生年月日</t>
    <rPh sb="3" eb="5">
      <t>セイネン</t>
    </rPh>
    <rPh sb="5" eb="7">
      <t>ガッピ</t>
    </rPh>
    <phoneticPr fontId="6"/>
  </si>
  <si>
    <t>年度（年齢計算用）</t>
    <rPh sb="0" eb="2">
      <t>ネンド</t>
    </rPh>
    <rPh sb="3" eb="5">
      <t>ネンレイ</t>
    </rPh>
    <rPh sb="5" eb="8">
      <t>ケイサンヨウ</t>
    </rPh>
    <phoneticPr fontId="6"/>
  </si>
  <si>
    <t>最寄駅（鉄道会社、路線名、駅名）</t>
    <rPh sb="0" eb="2">
      <t>モヨ</t>
    </rPh>
    <rPh sb="2" eb="3">
      <t>エキ</t>
    </rPh>
    <rPh sb="4" eb="6">
      <t>テツドウ</t>
    </rPh>
    <rPh sb="6" eb="8">
      <t>カイシャ</t>
    </rPh>
    <rPh sb="9" eb="11">
      <t>ロセン</t>
    </rPh>
    <rPh sb="11" eb="12">
      <t>メイ</t>
    </rPh>
    <rPh sb="13" eb="14">
      <t>エキ</t>
    </rPh>
    <rPh sb="14" eb="15">
      <t>メイ</t>
    </rPh>
    <phoneticPr fontId="6"/>
  </si>
  <si>
    <t>自宅　E-mailアドレス</t>
    <rPh sb="0" eb="2">
      <t>ジタク</t>
    </rPh>
    <phoneticPr fontId="6"/>
  </si>
  <si>
    <t>自宅　TEL・個人携帯番号（少なくとも1件記入）</t>
    <rPh sb="0" eb="2">
      <t>ジタク</t>
    </rPh>
    <rPh sb="11" eb="13">
      <t>バンゴウ</t>
    </rPh>
    <rPh sb="14" eb="15">
      <t>スク</t>
    </rPh>
    <rPh sb="20" eb="21">
      <t>ケン</t>
    </rPh>
    <rPh sb="21" eb="23">
      <t>キニュウ</t>
    </rPh>
    <phoneticPr fontId="6"/>
  </si>
  <si>
    <t>自宅　郵便番号</t>
    <rPh sb="0" eb="2">
      <t>ジタク</t>
    </rPh>
    <rPh sb="3" eb="5">
      <t>ユウビン</t>
    </rPh>
    <rPh sb="5" eb="7">
      <t>バンゴウ</t>
    </rPh>
    <phoneticPr fontId="6"/>
  </si>
  <si>
    <t>自宅　住所</t>
    <rPh sb="0" eb="2">
      <t>ジタク</t>
    </rPh>
    <rPh sb="3" eb="5">
      <t>ジュウショ</t>
    </rPh>
    <phoneticPr fontId="6"/>
  </si>
  <si>
    <t>専門分野　熱、電気</t>
    <rPh sb="5" eb="6">
      <t>ネツ</t>
    </rPh>
    <rPh sb="7" eb="9">
      <t>デンキ</t>
    </rPh>
    <phoneticPr fontId="6"/>
  </si>
  <si>
    <t>専門分野　工場／ビル</t>
    <rPh sb="5" eb="7">
      <t>コウジョウ</t>
    </rPh>
    <phoneticPr fontId="6"/>
  </si>
  <si>
    <t>得意とする業種</t>
  </si>
  <si>
    <t>口座番号</t>
    <rPh sb="0" eb="4">
      <t>コウザバンゴウ</t>
    </rPh>
    <phoneticPr fontId="6"/>
  </si>
  <si>
    <t>4．委嘱承諾書シート</t>
    <rPh sb="2" eb="7">
      <t>イショクショウダクショ</t>
    </rPh>
    <phoneticPr fontId="6"/>
  </si>
  <si>
    <t>5．所属長承諾書シート</t>
    <rPh sb="2" eb="8">
      <t>ショゾクチョウショウダクショ</t>
    </rPh>
    <phoneticPr fontId="6"/>
  </si>
  <si>
    <t>6．確約書、家族の同意書シート</t>
    <rPh sb="2" eb="4">
      <t>カクヤク</t>
    </rPh>
    <rPh sb="4" eb="5">
      <t>ショ</t>
    </rPh>
    <rPh sb="6" eb="8">
      <t>カゾク</t>
    </rPh>
    <rPh sb="9" eb="11">
      <t>ドウイ</t>
    </rPh>
    <rPh sb="11" eb="12">
      <t>ショ</t>
    </rPh>
    <phoneticPr fontId="6"/>
  </si>
  <si>
    <r>
      <t>■必要項目の入力完了のチェック　　</t>
    </r>
    <r>
      <rPr>
        <sz val="11"/>
        <color theme="1"/>
        <rFont val="ＭＳ Ｐゴシック"/>
        <family val="3"/>
        <charset val="128"/>
        <scheme val="minor"/>
      </rPr>
      <t>・・・提出前に実施</t>
    </r>
    <rPh sb="1" eb="3">
      <t>ヒツヨウ</t>
    </rPh>
    <rPh sb="3" eb="5">
      <t>コウモク</t>
    </rPh>
    <rPh sb="6" eb="8">
      <t>ニュウリョク</t>
    </rPh>
    <rPh sb="8" eb="10">
      <t>カンリョウ</t>
    </rPh>
    <rPh sb="20" eb="22">
      <t>テイシュツ</t>
    </rPh>
    <rPh sb="22" eb="23">
      <t>マエ</t>
    </rPh>
    <rPh sb="24" eb="26">
      <t>ジッシ</t>
    </rPh>
    <phoneticPr fontId="6"/>
  </si>
  <si>
    <t>以上</t>
    <rPh sb="0" eb="2">
      <t>イジョウ</t>
    </rPh>
    <phoneticPr fontId="6"/>
  </si>
  <si>
    <t>最寄駅①</t>
    <rPh sb="0" eb="3">
      <t>モヨリエキ</t>
    </rPh>
    <phoneticPr fontId="6"/>
  </si>
  <si>
    <t>一般財団法人　省エネルギーセンター</t>
  </si>
  <si>
    <t xml:space="preserve"> 　診断指導部長</t>
    <rPh sb="6" eb="7">
      <t>ブ</t>
    </rPh>
    <phoneticPr fontId="6"/>
  </si>
  <si>
    <t>エネルギー使用合理化専門員の委嘱承諾書</t>
  </si>
  <si>
    <t>令和</t>
    <phoneticPr fontId="6"/>
  </si>
  <si>
    <t>勤務先名　　　　　　　　</t>
  </si>
  <si>
    <t>　　　　　　　　　　　　　　</t>
    <phoneticPr fontId="6"/>
  </si>
  <si>
    <t>役職名</t>
  </si>
  <si>
    <t xml:space="preserve">氏　名 </t>
  </si>
  <si>
    <t>印</t>
    <rPh sb="0" eb="1">
      <t>イン</t>
    </rPh>
    <phoneticPr fontId="6"/>
  </si>
  <si>
    <t>承　諾　書（所属長）</t>
  </si>
  <si>
    <t xml:space="preserve">   　　　                               　　</t>
    <phoneticPr fontId="6"/>
  </si>
  <si>
    <t>　　　　　　　　　　　</t>
  </si>
  <si>
    <t xml:space="preserve"> 印</t>
    <phoneticPr fontId="6"/>
  </si>
  <si>
    <t>記</t>
  </si>
  <si>
    <t xml:space="preserve">１．名　　　称 </t>
    <phoneticPr fontId="6"/>
  </si>
  <si>
    <t>日 ～</t>
    <phoneticPr fontId="6"/>
  </si>
  <si>
    <t>日</t>
  </si>
  <si>
    <t xml:space="preserve"> 診断指導部長　殿</t>
    <phoneticPr fontId="6"/>
  </si>
  <si>
    <t>確約書</t>
  </si>
  <si>
    <t>（エネルギー使用合理化専門員）</t>
  </si>
  <si>
    <t>１．現在、私は健康であること。</t>
  </si>
  <si>
    <t>２．健康が優れないときは派遣業務依頼を断ること。</t>
  </si>
  <si>
    <t>３．自分で精神的、肉体的に無理な派遣業務だと判断したときは、その旨を</t>
  </si>
  <si>
    <t>　　貴センターの職員に伝えて辞退すること。</t>
    <phoneticPr fontId="6"/>
  </si>
  <si>
    <t>名　前：</t>
    <phoneticPr fontId="6"/>
  </si>
  <si>
    <t>印　　</t>
    <phoneticPr fontId="6"/>
  </si>
  <si>
    <r>
      <t>住　所：</t>
    </r>
    <r>
      <rPr>
        <u/>
        <sz val="12"/>
        <color theme="1"/>
        <rFont val="ＭＳ Ｐ明朝"/>
        <family val="1"/>
        <charset val="128"/>
      </rPr>
      <t>　　　　　　　　　　　　　　　　　　　</t>
    </r>
    <phoneticPr fontId="6"/>
  </si>
  <si>
    <r>
      <t xml:space="preserve">　 </t>
    </r>
    <r>
      <rPr>
        <u/>
        <sz val="12"/>
        <color theme="1"/>
        <rFont val="ＭＳ Ｐ明朝"/>
        <family val="1"/>
        <charset val="128"/>
      </rPr>
      <t>　　　　　　　　　　　　　　　　　　　　　</t>
    </r>
  </si>
  <si>
    <t>同意書</t>
  </si>
  <si>
    <t>私は、</t>
    <phoneticPr fontId="6"/>
  </si>
  <si>
    <t>が貴センターのエネルギー使用合理化専門員として委嘱されるに</t>
    <phoneticPr fontId="6"/>
  </si>
  <si>
    <t>際し、</t>
    <phoneticPr fontId="6"/>
  </si>
  <si>
    <r>
      <t>続　柄：</t>
    </r>
    <r>
      <rPr>
        <u/>
        <sz val="12"/>
        <color theme="1"/>
        <rFont val="ＭＳ Ｐ明朝"/>
        <family val="1"/>
        <charset val="128"/>
      </rPr>
      <t xml:space="preserve">　　　　　　  　　　　　　　　　　        </t>
    </r>
    <phoneticPr fontId="6"/>
  </si>
  <si>
    <t>１．省エネセンターに本ファイルを提出する場合、シートの削除をしないこと。</t>
    <rPh sb="2" eb="3">
      <t>ショウ</t>
    </rPh>
    <rPh sb="10" eb="11">
      <t>ホン</t>
    </rPh>
    <rPh sb="16" eb="18">
      <t>テイシュツ</t>
    </rPh>
    <rPh sb="20" eb="22">
      <t>バアイ</t>
    </rPh>
    <rPh sb="27" eb="29">
      <t>サクジョ</t>
    </rPh>
    <phoneticPr fontId="6"/>
  </si>
  <si>
    <t>■使用上の注意</t>
    <rPh sb="1" eb="4">
      <t>シヨウジョウ</t>
    </rPh>
    <rPh sb="5" eb="7">
      <t>チュウイ</t>
    </rPh>
    <phoneticPr fontId="6"/>
  </si>
  <si>
    <t>　　例：　口座振込依頼書を印刷・捺印後、提出を行う際、印刷後に”3口座振込”シートを削除する方がいます。
　　　　　削除しないで、提出してください。
　　　　　理由：弊センターにて、本EXCELファイルを自動読込プログラムを実行します。その際、実行エラー
　　　　　が発生するため。</t>
    <rPh sb="2" eb="3">
      <t>レイ</t>
    </rPh>
    <rPh sb="5" eb="7">
      <t>コウザ</t>
    </rPh>
    <rPh sb="7" eb="9">
      <t>フリコミ</t>
    </rPh>
    <rPh sb="9" eb="12">
      <t>イライショ</t>
    </rPh>
    <rPh sb="13" eb="15">
      <t>インサツ</t>
    </rPh>
    <rPh sb="16" eb="18">
      <t>ナツイン</t>
    </rPh>
    <rPh sb="18" eb="19">
      <t>ゴ</t>
    </rPh>
    <rPh sb="20" eb="22">
      <t>テイシュツ</t>
    </rPh>
    <rPh sb="23" eb="24">
      <t>オコナ</t>
    </rPh>
    <rPh sb="25" eb="26">
      <t>サイ</t>
    </rPh>
    <rPh sb="27" eb="29">
      <t>インサツ</t>
    </rPh>
    <rPh sb="29" eb="30">
      <t>ゴ</t>
    </rPh>
    <rPh sb="33" eb="35">
      <t>コウザ</t>
    </rPh>
    <rPh sb="35" eb="37">
      <t>フリコミ</t>
    </rPh>
    <rPh sb="42" eb="44">
      <t>サクジョ</t>
    </rPh>
    <rPh sb="46" eb="47">
      <t>カタ</t>
    </rPh>
    <rPh sb="65" eb="67">
      <t>テイシュツ</t>
    </rPh>
    <rPh sb="80" eb="82">
      <t>リユウ</t>
    </rPh>
    <rPh sb="83" eb="84">
      <t>ヘイ</t>
    </rPh>
    <rPh sb="91" eb="92">
      <t>ホン</t>
    </rPh>
    <rPh sb="102" eb="104">
      <t>ジドウ</t>
    </rPh>
    <rPh sb="104" eb="106">
      <t>ヨミコミ</t>
    </rPh>
    <rPh sb="112" eb="114">
      <t>ジッコウ</t>
    </rPh>
    <rPh sb="120" eb="121">
      <t>サイ</t>
    </rPh>
    <rPh sb="122" eb="124">
      <t>ジッコウ</t>
    </rPh>
    <rPh sb="134" eb="136">
      <t>ハッセイ</t>
    </rPh>
    <phoneticPr fontId="6"/>
  </si>
  <si>
    <t>２．所属長の承諾が困難な場合、事務担当窓口に相談願います。</t>
    <rPh sb="2" eb="5">
      <t>ショゾクチョウ</t>
    </rPh>
    <rPh sb="6" eb="8">
      <t>ショウダク</t>
    </rPh>
    <rPh sb="9" eb="11">
      <t>コンナン</t>
    </rPh>
    <rPh sb="12" eb="14">
      <t>バアイ</t>
    </rPh>
    <rPh sb="15" eb="17">
      <t>ジム</t>
    </rPh>
    <rPh sb="17" eb="19">
      <t>タントウ</t>
    </rPh>
    <rPh sb="19" eb="21">
      <t>マドグチ</t>
    </rPh>
    <rPh sb="22" eb="24">
      <t>ソウダン</t>
    </rPh>
    <rPh sb="24" eb="25">
      <t>ネガ</t>
    </rPh>
    <phoneticPr fontId="6"/>
  </si>
  <si>
    <t>フリガナ（片仮名で入力）、口座名義</t>
    <rPh sb="5" eb="8">
      <t>カタガナ</t>
    </rPh>
    <rPh sb="9" eb="11">
      <t>ニュウリョク</t>
    </rPh>
    <rPh sb="13" eb="15">
      <t>コウザ</t>
    </rPh>
    <rPh sb="15" eb="17">
      <t>メイギ</t>
    </rPh>
    <phoneticPr fontId="6"/>
  </si>
  <si>
    <t>　　　　　　　　●以降は、自動判定がありません。</t>
    <rPh sb="9" eb="11">
      <t>イコウ</t>
    </rPh>
    <rPh sb="13" eb="15">
      <t>ジドウ</t>
    </rPh>
    <rPh sb="15" eb="17">
      <t>ハンテイ</t>
    </rPh>
    <phoneticPr fontId="6"/>
  </si>
  <si>
    <t>←業種はリストボックスから選択</t>
    <rPh sb="1" eb="3">
      <t>ギョウシュ</t>
    </rPh>
    <rPh sb="13" eb="15">
      <t>センタク</t>
    </rPh>
    <phoneticPr fontId="6"/>
  </si>
  <si>
    <t>　※年齢：年度初め（ 4月 1日）と生年月日から計算。</t>
    <rPh sb="2" eb="4">
      <t>ネンレイ</t>
    </rPh>
    <rPh sb="24" eb="26">
      <t>ケイサン</t>
    </rPh>
    <phoneticPr fontId="6"/>
  </si>
  <si>
    <r>
      <rPr>
        <sz val="12"/>
        <rFont val="ＭＳ Ｐ明朝"/>
        <family val="1"/>
        <charset val="128"/>
      </rPr>
      <t>←専門員の役職：</t>
    </r>
    <r>
      <rPr>
        <sz val="12"/>
        <color rgb="FFFF0000"/>
        <rFont val="ＭＳ Ｐ明朝"/>
        <family val="1"/>
        <charset val="128"/>
      </rPr>
      <t>『1経歴書』シートから自動コピー。</t>
    </r>
    <rPh sb="1" eb="4">
      <t>センモンイン</t>
    </rPh>
    <rPh sb="5" eb="7">
      <t>ヤクショク</t>
    </rPh>
    <phoneticPr fontId="6"/>
  </si>
  <si>
    <r>
      <rPr>
        <sz val="12"/>
        <rFont val="ＭＳ Ｐ明朝"/>
        <family val="1"/>
        <charset val="128"/>
      </rPr>
      <t>←専門員の氏名：</t>
    </r>
    <r>
      <rPr>
        <sz val="12"/>
        <color rgb="FFFF0000"/>
        <rFont val="ＭＳ Ｐ明朝"/>
        <family val="1"/>
        <charset val="128"/>
      </rPr>
      <t>『1経歴書』シートから自動コピー。</t>
    </r>
    <rPh sb="1" eb="4">
      <t>センモンイン</t>
    </rPh>
    <rPh sb="5" eb="7">
      <t>シメイ</t>
    </rPh>
    <phoneticPr fontId="6"/>
  </si>
  <si>
    <t>添えて次の3項目を確約します。</t>
    <phoneticPr fontId="6"/>
  </si>
  <si>
    <t>　私は貴センターのエネルギー使用合理化専門員として委嘱されるにあたり、家族の同意書を</t>
    <phoneticPr fontId="6"/>
  </si>
  <si>
    <t>します。</t>
    <phoneticPr fontId="6"/>
  </si>
  <si>
    <t>の健康状態が良好であることを確認のうえ、委嘱されることに同意</t>
    <phoneticPr fontId="6"/>
  </si>
  <si>
    <t>←②経験のある分野にチェックを付けてください。</t>
    <phoneticPr fontId="6"/>
  </si>
  <si>
    <r>
      <t>←③チェックを付けた項目に（　）が付いている場合は、
　　内容をなるべく詳細に記載してください。
　　　　　</t>
    </r>
    <r>
      <rPr>
        <b/>
        <sz val="11"/>
        <color rgb="FFFF0000"/>
        <rFont val="ＭＳ 明朝"/>
        <family val="1"/>
        <charset val="128"/>
      </rPr>
      <t>例：【ゝ】工業炉
　　　　　　　（金属加工炉）</t>
    </r>
    <rPh sb="54" eb="55">
      <t>レイ</t>
    </rPh>
    <phoneticPr fontId="6"/>
  </si>
  <si>
    <r>
      <t>←④リストに無い経験をお持ちであれば、該当するカテゴリ
　　（この例では水処理設備）の列の空欄にチェックと内容
　　を記載してください。
　　</t>
    </r>
    <r>
      <rPr>
        <b/>
        <sz val="11"/>
        <color rgb="FFFF0000"/>
        <rFont val="ＭＳ 明朝"/>
        <family val="1"/>
        <charset val="128"/>
      </rPr>
      <t>　　例：【ゝ】水噴霧設備</t>
    </r>
    <rPh sb="73" eb="74">
      <t>レイ</t>
    </rPh>
    <phoneticPr fontId="6"/>
  </si>
  <si>
    <r>
      <t>←⑤技術を要するカテゴリの経験をお持ちであれば、「要素技術等」表
　　にチェックを付けてください。リストに無ければ空欄にチェックと
　　内容を記載してください。
　　　　</t>
    </r>
    <r>
      <rPr>
        <b/>
        <sz val="11"/>
        <color rgb="FFFF0000"/>
        <rFont val="ＭＳ 明朝"/>
        <family val="1"/>
        <charset val="128"/>
      </rPr>
      <t>例：【ゝ】IT技術
　　　　　　（プログラム設計・開発）</t>
    </r>
    <rPh sb="85" eb="86">
      <t>レイ</t>
    </rPh>
    <phoneticPr fontId="6"/>
  </si>
  <si>
    <r>
      <t>⑥どのカテゴリにも当てはまらない経験をお持ちであれば、「その他」表
　の空欄にチェックと内容を記載してください。
　　　</t>
    </r>
    <r>
      <rPr>
        <b/>
        <sz val="11"/>
        <color rgb="FFFF0000"/>
        <rFont val="ＭＳ 明朝"/>
        <family val="1"/>
        <charset val="128"/>
      </rPr>
      <t>例：【ゝ】機械製品販売</t>
    </r>
    <rPh sb="60" eb="61">
      <t>レイ</t>
    </rPh>
    <phoneticPr fontId="6"/>
  </si>
  <si>
    <r>
      <t>←⑦工場：空欄のリストボックスから選択</t>
    </r>
    <r>
      <rPr>
        <sz val="11"/>
        <color rgb="FFFF0000"/>
        <rFont val="ＭＳ 明朝"/>
        <family val="1"/>
        <charset val="128"/>
      </rPr>
      <t>　例：11- 繊維工業</t>
    </r>
    <rPh sb="5" eb="7">
      <t>クウラン</t>
    </rPh>
    <rPh sb="17" eb="19">
      <t>センタク</t>
    </rPh>
    <rPh sb="20" eb="21">
      <t>レイ</t>
    </rPh>
    <phoneticPr fontId="6"/>
  </si>
  <si>
    <r>
      <rPr>
        <b/>
        <sz val="11"/>
        <rFont val="ＭＳ 明朝"/>
        <family val="1"/>
        <charset val="128"/>
      </rPr>
      <t>←⑧ビル：直接、記入　</t>
    </r>
    <r>
      <rPr>
        <sz val="11"/>
        <color rgb="FFFF0000"/>
        <rFont val="ＭＳ 明朝"/>
        <family val="1"/>
        <charset val="128"/>
      </rPr>
      <t>　例：一般事務所，商業施設，病院，ホテル</t>
    </r>
    <rPh sb="5" eb="7">
      <t>チョクセツ</t>
    </rPh>
    <rPh sb="8" eb="10">
      <t>キニュウ</t>
    </rPh>
    <rPh sb="12" eb="13">
      <t>レイ</t>
    </rPh>
    <phoneticPr fontId="6"/>
  </si>
  <si>
    <t>←　例：２ヶ月に１回程度</t>
    <rPh sb="2" eb="3">
      <t>レイ</t>
    </rPh>
    <phoneticPr fontId="6"/>
  </si>
  <si>
    <t>←　例：常勤で勤務している為、2か月に１回程度対応可能。毎週月曜日
　　　　は定例会議の為従事不可。</t>
    <rPh sb="2" eb="3">
      <t>レイ</t>
    </rPh>
    <phoneticPr fontId="6"/>
  </si>
  <si>
    <r>
      <t>・</t>
    </r>
    <r>
      <rPr>
        <b/>
        <sz val="11"/>
        <color rgb="FFFF0000"/>
        <rFont val="ＭＳ 明朝"/>
        <family val="1"/>
        <charset val="128"/>
      </rPr>
      <t>背景色が白</t>
    </r>
    <r>
      <rPr>
        <sz val="11"/>
        <rFont val="ＭＳ 明朝"/>
        <family val="1"/>
        <charset val="128"/>
      </rPr>
      <t>の部分・・・専門員（応募者）の記入欄</t>
    </r>
    <rPh sb="7" eb="9">
      <t>ブブン</t>
    </rPh>
    <rPh sb="16" eb="19">
      <t>オウボシャ</t>
    </rPh>
    <phoneticPr fontId="6"/>
  </si>
  <si>
    <t>＜＜操作等の説明（印刷範囲外）＞＞</t>
    <rPh sb="2" eb="5">
      <t>ソウサトウ</t>
    </rPh>
    <rPh sb="6" eb="8">
      <t>セツメイ</t>
    </rPh>
    <rPh sb="9" eb="11">
      <t>インサツ</t>
    </rPh>
    <rPh sb="11" eb="13">
      <t>ハンイ</t>
    </rPh>
    <rPh sb="13" eb="14">
      <t>ガイ</t>
    </rPh>
    <phoneticPr fontId="6"/>
  </si>
  <si>
    <t>例：・工場設備管理部15年勤務の経験があるので、各種生産機械設備を
　　　製造する中小製造業のボイラや圧縮機の省エネ対策を行いたい。
　　・事務所ビルの設備管理部門5年勤務の経験があるので、ビル空調設備
　　　の省エネチューニング、BEMS設置等の省エネ対策を行いたい。</t>
    <rPh sb="0" eb="1">
      <t>レイ</t>
    </rPh>
    <phoneticPr fontId="6"/>
  </si>
  <si>
    <t>例：1990年3月　滋賀県立工業高等専門学校　機械科　卒業</t>
    <rPh sb="0" eb="1">
      <t>レイ</t>
    </rPh>
    <rPh sb="6" eb="7">
      <t>ネン</t>
    </rPh>
    <rPh sb="8" eb="9">
      <t>ガツ</t>
    </rPh>
    <phoneticPr fontId="6"/>
  </si>
  <si>
    <t>例：1971/4～1981/3　東南鋼管製鋼(株)入社　製鉄課　勤務</t>
    <rPh sb="0" eb="1">
      <t>レイ</t>
    </rPh>
    <phoneticPr fontId="6"/>
  </si>
  <si>
    <t>　　1981/4～1984/3　東南(株)ＡＢＣ製鉄所出向</t>
    <phoneticPr fontId="6"/>
  </si>
  <si>
    <t>　　1984/4～　道南製鋼ｴﾝｼﾞﾆｱﾘﾝｸﾞ(株)入社　ｴﾝｼﾞﾆｱﾘﾝｸﾞ部</t>
    <phoneticPr fontId="6"/>
  </si>
  <si>
    <t>　　2006/6～2007/1　製鉄合理化委員会委員</t>
    <phoneticPr fontId="6"/>
  </si>
  <si>
    <t>例：1990/2～2010/3　エネルギー使用合理化専門員</t>
    <rPh sb="0" eb="1">
      <t>レイ</t>
    </rPh>
    <phoneticPr fontId="6"/>
  </si>
  <si>
    <t>例：2001/1　　　　エネルギー管理功労者</t>
    <rPh sb="0" eb="1">
      <t>レイ</t>
    </rPh>
    <phoneticPr fontId="6"/>
  </si>
  <si>
    <t>　　1995/6～2004/3　中小企業総合事業団　エネルギー使用合理化専門員</t>
    <phoneticPr fontId="6"/>
  </si>
  <si>
    <t>　　2002/5～2003/3　ＮＥＤＯ省エネルギー専門家</t>
    <phoneticPr fontId="6"/>
  </si>
  <si>
    <t>例：1995/6～2004/3　中小企業総合事業団　中小企業診断　工場28件</t>
    <rPh sb="0" eb="1">
      <t>レイ</t>
    </rPh>
    <phoneticPr fontId="6"/>
  </si>
  <si>
    <t>　　2002/5～2003/3　NEDO　計測診断　5件</t>
    <phoneticPr fontId="6"/>
  </si>
  <si>
    <t>　　2000/4～2005/3　自社内の省エネ診断業務に従事　10件</t>
    <rPh sb="23" eb="25">
      <t>シンダン</t>
    </rPh>
    <rPh sb="33" eb="34">
      <t>ケン</t>
    </rPh>
    <phoneticPr fontId="6"/>
  </si>
  <si>
    <t>例：1984/12　熱設備学会誌「ボイラー設備の管理と計測記録」</t>
    <rPh sb="0" eb="1">
      <t>レイ</t>
    </rPh>
    <phoneticPr fontId="6"/>
  </si>
  <si>
    <t>例：3回、30日、　　USA 、中国、韓国</t>
    <rPh sb="0" eb="1">
      <t>レイ</t>
    </rPh>
    <rPh sb="3" eb="4">
      <t>カイ</t>
    </rPh>
    <rPh sb="7" eb="8">
      <t>ニチ</t>
    </rPh>
    <rPh sb="16" eb="18">
      <t>チュウゴク</t>
    </rPh>
    <rPh sb="19" eb="21">
      <t>カンコク</t>
    </rPh>
    <phoneticPr fontId="6"/>
  </si>
  <si>
    <t>←社内外での省エネ診断のご経験や、省エネ提案の実績、件数等、詳しく記載</t>
    <rPh sb="33" eb="35">
      <t>キサイ</t>
    </rPh>
    <phoneticPr fontId="6"/>
  </si>
  <si>
    <t>○audit</t>
    <phoneticPr fontId="6"/>
  </si>
  <si>
    <t>氏名</t>
    <rPh sb="0" eb="2">
      <t>シメイ</t>
    </rPh>
    <phoneticPr fontId="6"/>
  </si>
  <si>
    <r>
      <rPr>
        <sz val="12"/>
        <rFont val="ＭＳ Ｐ明朝"/>
        <family val="1"/>
        <charset val="128"/>
      </rPr>
      <t>←専門員の氏名：</t>
    </r>
    <r>
      <rPr>
        <sz val="12"/>
        <color rgb="FFFF0000"/>
        <rFont val="ＭＳ Ｐ明朝"/>
        <family val="1"/>
        <charset val="128"/>
      </rPr>
      <t>『1経歴書』シートから自動コピー</t>
    </r>
    <rPh sb="1" eb="4">
      <t>センモンイン</t>
    </rPh>
    <rPh sb="5" eb="7">
      <t>シメイ</t>
    </rPh>
    <phoneticPr fontId="6"/>
  </si>
  <si>
    <r>
      <rPr>
        <sz val="12"/>
        <rFont val="ＭＳ Ｐ明朝"/>
        <family val="1"/>
        <charset val="128"/>
      </rPr>
      <t>←専門員の勤務先：</t>
    </r>
    <r>
      <rPr>
        <sz val="12"/>
        <color rgb="FFFF0000"/>
        <rFont val="ＭＳ Ｐ明朝"/>
        <family val="1"/>
        <charset val="128"/>
      </rPr>
      <t>『1経歴書』シートから自動コピー</t>
    </r>
    <rPh sb="1" eb="4">
      <t>センモンイン</t>
    </rPh>
    <rPh sb="5" eb="8">
      <t>キンムサキ</t>
    </rPh>
    <phoneticPr fontId="6"/>
  </si>
  <si>
    <r>
      <rPr>
        <sz val="12"/>
        <rFont val="ＭＳ Ｐ明朝"/>
        <family val="1"/>
        <charset val="128"/>
      </rPr>
      <t>←専門員の役職：</t>
    </r>
    <r>
      <rPr>
        <sz val="12"/>
        <color rgb="FFFF0000"/>
        <rFont val="ＭＳ Ｐ明朝"/>
        <family val="1"/>
        <charset val="128"/>
      </rPr>
      <t>『1経歴書』シートから自動コピー</t>
    </r>
    <rPh sb="1" eb="4">
      <t>センモンイン</t>
    </rPh>
    <rPh sb="5" eb="7">
      <t>ヤクショク</t>
    </rPh>
    <phoneticPr fontId="6"/>
  </si>
  <si>
    <r>
      <t>←①氏名:</t>
    </r>
    <r>
      <rPr>
        <sz val="11"/>
        <color rgb="FFFF0000"/>
        <rFont val="ＭＳ 明朝"/>
        <family val="1"/>
        <charset val="128"/>
      </rPr>
      <t>『1経歴書』シートから自動コピー</t>
    </r>
    <phoneticPr fontId="6"/>
  </si>
  <si>
    <r>
      <rPr>
        <sz val="11"/>
        <rFont val="ＭＳ Ｐ明朝"/>
        <family val="1"/>
        <charset val="128"/>
      </rPr>
      <t>←</t>
    </r>
    <r>
      <rPr>
        <sz val="11"/>
        <color rgb="FFFF0000"/>
        <rFont val="ＭＳ Ｐ明朝"/>
        <family val="1"/>
        <charset val="128"/>
      </rPr>
      <t>家族、該当者なしの場合は　近親者や友人など</t>
    </r>
    <rPh sb="1" eb="3">
      <t>カゾク</t>
    </rPh>
    <rPh sb="4" eb="7">
      <t>ガイトウシャ</t>
    </rPh>
    <rPh sb="10" eb="12">
      <t>バアイ</t>
    </rPh>
    <rPh sb="14" eb="17">
      <t>キンシンシャ</t>
    </rPh>
    <rPh sb="18" eb="20">
      <t>ユウジン</t>
    </rPh>
    <phoneticPr fontId="6"/>
  </si>
  <si>
    <r>
      <rPr>
        <sz val="11"/>
        <rFont val="ＭＳ Ｐ明朝"/>
        <family val="1"/>
        <charset val="128"/>
      </rPr>
      <t>←</t>
    </r>
    <r>
      <rPr>
        <sz val="11"/>
        <color rgb="FFFF0000"/>
        <rFont val="ＭＳ Ｐ明朝"/>
        <family val="1"/>
        <charset val="128"/>
      </rPr>
      <t>例：　100-1234</t>
    </r>
    <rPh sb="1" eb="2">
      <t>レイ</t>
    </rPh>
    <phoneticPr fontId="6"/>
  </si>
  <si>
    <r>
      <rPr>
        <sz val="12"/>
        <rFont val="ＭＳ Ｐ明朝"/>
        <family val="1"/>
        <charset val="128"/>
      </rPr>
      <t>←郵便番号：　</t>
    </r>
    <r>
      <rPr>
        <sz val="12"/>
        <color rgb="FFFF0000"/>
        <rFont val="ＭＳ Ｐ明朝"/>
        <family val="1"/>
        <charset val="128"/>
      </rPr>
      <t>『1経歴書』シートから自動コピー</t>
    </r>
    <rPh sb="1" eb="5">
      <t>ユウビンバンゴウ</t>
    </rPh>
    <phoneticPr fontId="6"/>
  </si>
  <si>
    <r>
      <rPr>
        <sz val="12"/>
        <rFont val="ＭＳ Ｐ明朝"/>
        <family val="1"/>
        <charset val="128"/>
      </rPr>
      <t>←専門員の氏名：　</t>
    </r>
    <r>
      <rPr>
        <sz val="12"/>
        <color rgb="FFFF0000"/>
        <rFont val="ＭＳ Ｐ明朝"/>
        <family val="1"/>
        <charset val="128"/>
      </rPr>
      <t>『1経歴書』シートから自動コピー</t>
    </r>
    <rPh sb="1" eb="4">
      <t>センモンイン</t>
    </rPh>
    <rPh sb="5" eb="7">
      <t>シメイ</t>
    </rPh>
    <phoneticPr fontId="6"/>
  </si>
  <si>
    <r>
      <rPr>
        <sz val="12"/>
        <rFont val="ＭＳ Ｐ明朝"/>
        <family val="1"/>
        <charset val="128"/>
      </rPr>
      <t>←住所：　</t>
    </r>
    <r>
      <rPr>
        <sz val="12"/>
        <color rgb="FFFF0000"/>
        <rFont val="ＭＳ Ｐ明朝"/>
        <family val="1"/>
        <charset val="128"/>
      </rPr>
      <t>『1経歴書』シートから自動コピー</t>
    </r>
    <rPh sb="1" eb="3">
      <t>ジュウショ</t>
    </rPh>
    <phoneticPr fontId="6"/>
  </si>
  <si>
    <t>□</t>
    <phoneticPr fontId="6"/>
  </si>
  <si>
    <t>所属長</t>
    <rPh sb="0" eb="3">
      <t>ショゾクチョウ</t>
    </rPh>
    <phoneticPr fontId="6"/>
  </si>
  <si>
    <t>別紙１　　専門員技術分野登録区分</t>
    <rPh sb="0" eb="2">
      <t>ベッシ</t>
    </rPh>
    <rPh sb="5" eb="8">
      <t>センモンイン</t>
    </rPh>
    <rPh sb="8" eb="10">
      <t>ギジュツ</t>
    </rPh>
    <rPh sb="10" eb="12">
      <t>ブンヤ</t>
    </rPh>
    <rPh sb="12" eb="14">
      <t>トウロク</t>
    </rPh>
    <rPh sb="14" eb="16">
      <t>クブン</t>
    </rPh>
    <phoneticPr fontId="6"/>
  </si>
  <si>
    <t>別紙２　活動実績と抱負</t>
    <rPh sb="0" eb="2">
      <t>ベッシ</t>
    </rPh>
    <rPh sb="4" eb="6">
      <t>カツドウ</t>
    </rPh>
    <rPh sb="6" eb="8">
      <t>ジッセキ</t>
    </rPh>
    <rPh sb="9" eb="11">
      <t>ホウフ</t>
    </rPh>
    <phoneticPr fontId="6"/>
  </si>
  <si>
    <t>２．今後の抱負</t>
    <phoneticPr fontId="6"/>
  </si>
  <si>
    <t>１．今までの活動実績</t>
    <rPh sb="2" eb="3">
      <t>イマ</t>
    </rPh>
    <rPh sb="6" eb="8">
      <t>カツドウ</t>
    </rPh>
    <rPh sb="8" eb="10">
      <t>ジッセキ</t>
    </rPh>
    <phoneticPr fontId="6"/>
  </si>
  <si>
    <t>所属部課</t>
    <rPh sb="0" eb="2">
      <t>ショゾク</t>
    </rPh>
    <rPh sb="2" eb="4">
      <t>ブカ</t>
    </rPh>
    <phoneticPr fontId="6"/>
  </si>
  <si>
    <r>
      <rPr>
        <sz val="12"/>
        <rFont val="ＭＳ Ｐ明朝"/>
        <family val="1"/>
        <charset val="128"/>
      </rPr>
      <t>←専門員の所属部課：</t>
    </r>
    <r>
      <rPr>
        <sz val="12"/>
        <color rgb="FFFF0000"/>
        <rFont val="ＭＳ Ｐ明朝"/>
        <family val="1"/>
        <charset val="128"/>
      </rPr>
      <t>『1経歴書』シートから自動コピー</t>
    </r>
    <rPh sb="1" eb="4">
      <t>センモンイン</t>
    </rPh>
    <rPh sb="5" eb="7">
      <t>ショゾク</t>
    </rPh>
    <rPh sb="7" eb="9">
      <t>ブカ</t>
    </rPh>
    <phoneticPr fontId="6"/>
  </si>
  <si>
    <t>５．委嘱期間</t>
    <phoneticPr fontId="6"/>
  </si>
  <si>
    <r>
      <rPr>
        <sz val="12"/>
        <rFont val="ＭＳ Ｐ明朝"/>
        <family val="1"/>
        <charset val="128"/>
      </rPr>
      <t>←専門員の所属部課：</t>
    </r>
    <r>
      <rPr>
        <sz val="12"/>
        <color rgb="FFFF0000"/>
        <rFont val="ＭＳ Ｐ明朝"/>
        <family val="1"/>
        <charset val="128"/>
      </rPr>
      <t>『1経歴書』シートから自動コピー。</t>
    </r>
    <rPh sb="1" eb="4">
      <t>センモンイン</t>
    </rPh>
    <rPh sb="5" eb="7">
      <t>ショゾク</t>
    </rPh>
    <rPh sb="7" eb="9">
      <t>ブカ</t>
    </rPh>
    <phoneticPr fontId="6"/>
  </si>
  <si>
    <t>２．所属部課</t>
    <rPh sb="2" eb="4">
      <t>ショゾク</t>
    </rPh>
    <rPh sb="4" eb="6">
      <t>ブカ</t>
    </rPh>
    <phoneticPr fontId="6"/>
  </si>
  <si>
    <t>３．役　職　名</t>
    <phoneticPr fontId="6"/>
  </si>
  <si>
    <t>４．社　員　名</t>
    <phoneticPr fontId="6"/>
  </si>
  <si>
    <r>
      <t>←所属長の勤務先：</t>
    </r>
    <r>
      <rPr>
        <sz val="11"/>
        <color rgb="FFFF0000"/>
        <rFont val="ＭＳ Ｐ明朝"/>
        <family val="1"/>
        <charset val="128"/>
      </rPr>
      <t>『1経歴書』シートから自動コピー。変更可能</t>
    </r>
    <rPh sb="1" eb="4">
      <t>ショゾクチョウ</t>
    </rPh>
    <rPh sb="5" eb="8">
      <t>キンムサキ</t>
    </rPh>
    <phoneticPr fontId="6"/>
  </si>
  <si>
    <r>
      <t>←所属長の役職：</t>
    </r>
    <r>
      <rPr>
        <sz val="11"/>
        <color rgb="FFFF0000"/>
        <rFont val="ＭＳ Ｐ明朝"/>
        <family val="1"/>
        <charset val="128"/>
      </rPr>
      <t>『1経歴書』シートから自動コピー。変更可能</t>
    </r>
    <rPh sb="1" eb="4">
      <t>ショゾクチョウ</t>
    </rPh>
    <rPh sb="5" eb="7">
      <t>ヤクショク</t>
    </rPh>
    <phoneticPr fontId="6"/>
  </si>
  <si>
    <r>
      <rPr>
        <b/>
        <sz val="11"/>
        <color theme="1"/>
        <rFont val="ＭＳ 明朝"/>
        <family val="1"/>
        <charset val="128"/>
      </rPr>
      <t>←所属長</t>
    </r>
    <r>
      <rPr>
        <sz val="11"/>
        <color rgb="FFFF0000"/>
        <rFont val="ＭＳ 明朝"/>
        <family val="1"/>
        <charset val="128"/>
      </rPr>
      <t xml:space="preserve">
　・記入不要な場合：　個人事業主、勤務先が無い、ご自分が所属長（社長、部門長など）</t>
    </r>
    <rPh sb="7" eb="9">
      <t>キニュウ</t>
    </rPh>
    <rPh sb="12" eb="14">
      <t>バアイ</t>
    </rPh>
    <phoneticPr fontId="6"/>
  </si>
  <si>
    <t>　←OK になること。</t>
    <phoneticPr fontId="6"/>
  </si>
  <si>
    <r>
      <t>←所属長の氏名</t>
    </r>
    <r>
      <rPr>
        <sz val="11"/>
        <color rgb="FFFF0000"/>
        <rFont val="ＭＳ Ｐ明朝"/>
        <family val="1"/>
        <charset val="128"/>
      </rPr>
      <t>：『1経歴書』シートから自動コピー。変更可能</t>
    </r>
    <rPh sb="1" eb="4">
      <t>ショゾクチョウ</t>
    </rPh>
    <rPh sb="5" eb="7">
      <t>シメイ</t>
    </rPh>
    <phoneticPr fontId="6"/>
  </si>
  <si>
    <t>　所属長の承諾が必要ですか？</t>
    <rPh sb="1" eb="4">
      <t>ショゾクチョウ</t>
    </rPh>
    <rPh sb="5" eb="7">
      <t>ショウダク</t>
    </rPh>
    <rPh sb="8" eb="10">
      <t>ヒツヨウ</t>
    </rPh>
    <phoneticPr fontId="6"/>
  </si>
  <si>
    <t>　年度初め（4月1日）で70歳以上ですか？</t>
    <rPh sb="1" eb="4">
      <t>ネンドハジ</t>
    </rPh>
    <rPh sb="7" eb="8">
      <t>ガツ</t>
    </rPh>
    <rPh sb="9" eb="10">
      <t>ニチ</t>
    </rPh>
    <rPh sb="14" eb="15">
      <t>サイ</t>
    </rPh>
    <rPh sb="15" eb="17">
      <t>イジョウ</t>
    </rPh>
    <phoneticPr fontId="6"/>
  </si>
  <si>
    <t>　勤務先　ふりがな（平仮名で入力）、名称</t>
    <rPh sb="1" eb="4">
      <t>キンムサキ</t>
    </rPh>
    <rPh sb="10" eb="13">
      <t>ヒラガナ</t>
    </rPh>
    <rPh sb="14" eb="16">
      <t>ニュウリョク</t>
    </rPh>
    <rPh sb="18" eb="20">
      <t>メイショウ</t>
    </rPh>
    <phoneticPr fontId="6"/>
  </si>
  <si>
    <t>　勤務先　郵便番号</t>
    <rPh sb="1" eb="4">
      <t>キンムサキ</t>
    </rPh>
    <rPh sb="5" eb="7">
      <t>ユウビン</t>
    </rPh>
    <rPh sb="7" eb="9">
      <t>バンゴウ</t>
    </rPh>
    <phoneticPr fontId="6"/>
  </si>
  <si>
    <t>　勤務先　住所</t>
    <rPh sb="1" eb="4">
      <t>キンムサキ</t>
    </rPh>
    <rPh sb="5" eb="7">
      <t>ジュウショ</t>
    </rPh>
    <phoneticPr fontId="6"/>
  </si>
  <si>
    <t>　勤務先　TEL番号</t>
    <rPh sb="1" eb="4">
      <t>キンムサキ</t>
    </rPh>
    <rPh sb="8" eb="10">
      <t>バンゴウ</t>
    </rPh>
    <phoneticPr fontId="6"/>
  </si>
  <si>
    <t>　勤務先　E-mailアドレス</t>
    <rPh sb="1" eb="4">
      <t>キンムサキ</t>
    </rPh>
    <phoneticPr fontId="6"/>
  </si>
  <si>
    <t>　←データ入力がある場合、OK になる</t>
    <rPh sb="5" eb="7">
      <t>ニュウリョク</t>
    </rPh>
    <rPh sb="10" eb="12">
      <t>バアイ</t>
    </rPh>
    <phoneticPr fontId="6"/>
  </si>
  <si>
    <t>　会社・工場名</t>
    <phoneticPr fontId="6"/>
  </si>
  <si>
    <t>　役　 職　 名</t>
    <phoneticPr fontId="6"/>
  </si>
  <si>
    <t>　氏　　　　名　</t>
    <phoneticPr fontId="6"/>
  </si>
  <si>
    <t>　部　　 　　署</t>
    <rPh sb="1" eb="2">
      <t>ブ</t>
    </rPh>
    <rPh sb="7" eb="8">
      <t>ショ</t>
    </rPh>
    <phoneticPr fontId="6"/>
  </si>
  <si>
    <r>
      <t xml:space="preserve">　 </t>
    </r>
    <r>
      <rPr>
        <sz val="12"/>
        <color theme="1"/>
        <rFont val="ＭＳ Ｐ明朝"/>
        <family val="1"/>
        <charset val="128"/>
      </rPr>
      <t>「エネルギー使用合理化</t>
    </r>
    <r>
      <rPr>
        <sz val="12"/>
        <color rgb="FF000000"/>
        <rFont val="ＭＳ Ｐ明朝"/>
        <family val="1"/>
        <charset val="128"/>
      </rPr>
      <t>専門員の委嘱」につきまして、「診断専門家謝金並びに技術</t>
    </r>
    <phoneticPr fontId="6"/>
  </si>
  <si>
    <t>同意の上、承諾いたします。</t>
    <phoneticPr fontId="6"/>
  </si>
  <si>
    <t xml:space="preserve">       下記の社員に対するエネルギー使用合理化専門員の委嘱を承諾いたします。</t>
    <phoneticPr fontId="6"/>
  </si>
  <si>
    <t>　印刷後に捺印し、カラーｐｄｆのメール添付　または　郵送　で提出しましたか？</t>
    <rPh sb="1" eb="3">
      <t>インサツ</t>
    </rPh>
    <rPh sb="3" eb="4">
      <t>ゴ</t>
    </rPh>
    <rPh sb="5" eb="7">
      <t>ナツイン</t>
    </rPh>
    <rPh sb="30" eb="32">
      <t>テイシュツ</t>
    </rPh>
    <phoneticPr fontId="6"/>
  </si>
  <si>
    <t>　上記がYesの場合、印刷後に捺印し、カラーｐｄｆのメール添付　または　郵送　で提出しましたか？</t>
    <rPh sb="1" eb="3">
      <t>ジョウキ</t>
    </rPh>
    <rPh sb="8" eb="10">
      <t>バアイ</t>
    </rPh>
    <phoneticPr fontId="6"/>
  </si>
  <si>
    <t>（１）専門員に応募時の　本ファイルの使用法</t>
    <rPh sb="3" eb="6">
      <t>センモンイン</t>
    </rPh>
    <rPh sb="7" eb="9">
      <t>オウボ</t>
    </rPh>
    <rPh sb="9" eb="10">
      <t>ジ</t>
    </rPh>
    <rPh sb="12" eb="13">
      <t>ホン</t>
    </rPh>
    <rPh sb="18" eb="21">
      <t>シヨウホウ</t>
    </rPh>
    <phoneticPr fontId="6"/>
  </si>
  <si>
    <t>２．E-mailで提出する場合は『1a写真張り付け』に、写真を張り付けてください。</t>
    <rPh sb="9" eb="11">
      <t>テイシュツ</t>
    </rPh>
    <rPh sb="13" eb="15">
      <t>バアイ</t>
    </rPh>
    <rPh sb="19" eb="21">
      <t>シャシン</t>
    </rPh>
    <rPh sb="21" eb="22">
      <t>ハ</t>
    </rPh>
    <rPh sb="23" eb="24">
      <t>ツ</t>
    </rPh>
    <rPh sb="28" eb="30">
      <t>シャシン</t>
    </rPh>
    <rPh sb="31" eb="32">
      <t>ハ</t>
    </rPh>
    <rPh sb="33" eb="34">
      <t>ツ</t>
    </rPh>
    <phoneticPr fontId="6"/>
  </si>
  <si>
    <t>（２）専門員に合格後（登録時）の　本ファイルの使用法</t>
    <rPh sb="3" eb="6">
      <t>センモンイン</t>
    </rPh>
    <rPh sb="7" eb="9">
      <t>ゴウカク</t>
    </rPh>
    <rPh sb="9" eb="10">
      <t>ゴ</t>
    </rPh>
    <rPh sb="11" eb="13">
      <t>トウロク</t>
    </rPh>
    <rPh sb="13" eb="14">
      <t>ジ</t>
    </rPh>
    <rPh sb="17" eb="18">
      <t>ホン</t>
    </rPh>
    <rPh sb="23" eb="26">
      <t>シヨウホウ</t>
    </rPh>
    <phoneticPr fontId="6"/>
  </si>
  <si>
    <t>３．さらに、３つの　『3口座振込』、『4委嘱承諾書』、『5所属長承諾書』　に記入し、印刷してください。</t>
    <rPh sb="12" eb="16">
      <t>コウザフリコミ</t>
    </rPh>
    <rPh sb="20" eb="25">
      <t>イショクショウダクショ</t>
    </rPh>
    <rPh sb="29" eb="32">
      <t>ショゾクチョウ</t>
    </rPh>
    <rPh sb="32" eb="35">
      <t>ショウダクショ</t>
    </rPh>
    <phoneticPr fontId="6"/>
  </si>
  <si>
    <t>４．所属長承諾書の件
　・提出不要な方：　個人事業主、勤務先が無い方、ご自分が所属長（社長、部門長など）
　・所属長の承諾が入手困難等があれば、幣センターの専門員事務局に相談願います。</t>
    <rPh sb="2" eb="5">
      <t>ショゾクチョウ</t>
    </rPh>
    <rPh sb="5" eb="7">
      <t>ショウダク</t>
    </rPh>
    <rPh sb="7" eb="8">
      <t>ショ</t>
    </rPh>
    <rPh sb="9" eb="10">
      <t>ケン</t>
    </rPh>
    <rPh sb="13" eb="15">
      <t>テイシュツ</t>
    </rPh>
    <rPh sb="15" eb="17">
      <t>フヨウ</t>
    </rPh>
    <rPh sb="18" eb="19">
      <t>カタ</t>
    </rPh>
    <rPh sb="21" eb="26">
      <t>コジンジギョウシュ</t>
    </rPh>
    <rPh sb="27" eb="30">
      <t>キンムサキ</t>
    </rPh>
    <rPh sb="31" eb="32">
      <t>ナ</t>
    </rPh>
    <rPh sb="33" eb="34">
      <t>カタ</t>
    </rPh>
    <rPh sb="36" eb="38">
      <t>ジブン</t>
    </rPh>
    <rPh sb="39" eb="42">
      <t>ショゾクチョウ</t>
    </rPh>
    <rPh sb="43" eb="45">
      <t>シャチョウ</t>
    </rPh>
    <rPh sb="46" eb="49">
      <t>ブモンチョウ</t>
    </rPh>
    <rPh sb="62" eb="64">
      <t>ニュウシュ</t>
    </rPh>
    <rPh sb="64" eb="66">
      <t>コンナン</t>
    </rPh>
    <rPh sb="66" eb="67">
      <t>ナド</t>
    </rPh>
    <rPh sb="72" eb="73">
      <t>ヘイ</t>
    </rPh>
    <rPh sb="78" eb="80">
      <t>センモン</t>
    </rPh>
    <rPh sb="81" eb="84">
      <t>ジムキョク</t>
    </rPh>
    <rPh sb="84" eb="86">
      <t>ソウダン</t>
    </rPh>
    <rPh sb="86" eb="87">
      <t>ネガ</t>
    </rPh>
    <phoneticPr fontId="6"/>
  </si>
  <si>
    <t>５．下記の①②の提出作業をお願いします。
　　　　①上記の印刷後に捺印し、カラーｐｄｆにしてメール添付で提出してください。（郵送も可)
　　　　②本EXCELファイルをメール添付</t>
    <rPh sb="2" eb="4">
      <t>カキ</t>
    </rPh>
    <rPh sb="10" eb="12">
      <t>サギョウ</t>
    </rPh>
    <rPh sb="26" eb="28">
      <t>ジョウキ</t>
    </rPh>
    <rPh sb="29" eb="31">
      <t>インサツ</t>
    </rPh>
    <rPh sb="31" eb="32">
      <t>ゴ</t>
    </rPh>
    <rPh sb="33" eb="35">
      <t>ナツイン</t>
    </rPh>
    <rPh sb="49" eb="51">
      <t>テンプ</t>
    </rPh>
    <rPh sb="52" eb="54">
      <t>テイシュツ</t>
    </rPh>
    <rPh sb="73" eb="74">
      <t>ホン</t>
    </rPh>
    <rPh sb="87" eb="89">
      <t>テンプ</t>
    </rPh>
    <phoneticPr fontId="6"/>
  </si>
  <si>
    <t>１．３つのワークシート　『1経歴書』、『2技術分野（別紙1）』、『2a活動実績（別紙2）』　に記入してください。</t>
    <rPh sb="14" eb="17">
      <t>ケイレキショ</t>
    </rPh>
    <rPh sb="21" eb="23">
      <t>ギジュツ</t>
    </rPh>
    <rPh sb="23" eb="25">
      <t>ブンヤ</t>
    </rPh>
    <rPh sb="26" eb="28">
      <t>ベッシ</t>
    </rPh>
    <rPh sb="35" eb="37">
      <t>カツドウ</t>
    </rPh>
    <rPh sb="37" eb="39">
      <t>ジッセキ</t>
    </rPh>
    <rPh sb="47" eb="49">
      <t>キニュウ</t>
    </rPh>
    <phoneticPr fontId="6"/>
  </si>
  <si>
    <t>３．口座振込シート（応募時は記入不要のためNG表示になります）</t>
    <rPh sb="2" eb="4">
      <t>コウザ</t>
    </rPh>
    <rPh sb="4" eb="6">
      <t>フリコミ</t>
    </rPh>
    <rPh sb="14" eb="16">
      <t>キニュウ</t>
    </rPh>
    <rPh sb="16" eb="18">
      <t>フヨウ</t>
    </rPh>
    <rPh sb="23" eb="25">
      <t>ヒョウジ</t>
    </rPh>
    <phoneticPr fontId="6"/>
  </si>
  <si>
    <t>総合判定1(応募時)</t>
    <rPh sb="0" eb="2">
      <t>ソウゴウ</t>
    </rPh>
    <rPh sb="2" eb="4">
      <t>ハンテイ</t>
    </rPh>
    <rPh sb="6" eb="9">
      <t>オウボジ</t>
    </rPh>
    <phoneticPr fontId="6"/>
  </si>
  <si>
    <t>総合判定2（応募時・勤務先あり）</t>
    <rPh sb="0" eb="2">
      <t>ソウゴウ</t>
    </rPh>
    <rPh sb="2" eb="4">
      <t>ハンテイ</t>
    </rPh>
    <rPh sb="10" eb="13">
      <t>キンムサキ</t>
    </rPh>
    <phoneticPr fontId="6"/>
  </si>
  <si>
    <t>総合判定3（専門員登録時）</t>
    <rPh sb="0" eb="2">
      <t>ソウゴウ</t>
    </rPh>
    <rPh sb="2" eb="4">
      <t>ハンテイ</t>
    </rPh>
    <rPh sb="6" eb="8">
      <t>センモン</t>
    </rPh>
    <rPh sb="8" eb="9">
      <t>イン</t>
    </rPh>
    <rPh sb="9" eb="11">
      <t>トウロク</t>
    </rPh>
    <phoneticPr fontId="6"/>
  </si>
  <si>
    <t>　←応募時はNG表示 になる</t>
    <rPh sb="2" eb="5">
      <t>オウボジ</t>
    </rPh>
    <rPh sb="8" eb="10">
      <t>ヒョウジ</t>
    </rPh>
    <phoneticPr fontId="6"/>
  </si>
  <si>
    <t>総合判定4（専門員更改時）</t>
    <rPh sb="0" eb="2">
      <t>ソウゴウ</t>
    </rPh>
    <rPh sb="2" eb="4">
      <t>ハンテイ</t>
    </rPh>
    <rPh sb="6" eb="8">
      <t>センモン</t>
    </rPh>
    <rPh sb="8" eb="9">
      <t>イン</t>
    </rPh>
    <rPh sb="9" eb="11">
      <t>コウカイ</t>
    </rPh>
    <phoneticPr fontId="6"/>
  </si>
  <si>
    <t>　←更改時確認</t>
    <rPh sb="2" eb="5">
      <t>コウカイジ</t>
    </rPh>
    <rPh sb="5" eb="7">
      <t>カクニン</t>
    </rPh>
    <phoneticPr fontId="6"/>
  </si>
  <si>
    <r>
      <t>←委嘱期間の</t>
    </r>
    <r>
      <rPr>
        <sz val="12"/>
        <color rgb="FFFF0000"/>
        <rFont val="ＭＳ Ｐ明朝"/>
        <family val="1"/>
        <charset val="128"/>
      </rPr>
      <t>開始月日の記入は不要。</t>
    </r>
    <rPh sb="1" eb="5">
      <t>イショクキカン</t>
    </rPh>
    <rPh sb="6" eb="8">
      <t>カイシ</t>
    </rPh>
    <rPh sb="8" eb="10">
      <t>ガッピ</t>
    </rPh>
    <rPh sb="11" eb="13">
      <t>キニュウ</t>
    </rPh>
    <rPh sb="14" eb="16">
      <t>フヨウ</t>
    </rPh>
    <phoneticPr fontId="6"/>
  </si>
  <si>
    <t xml:space="preserve"> 診断指導部　部長</t>
    <rPh sb="7" eb="8">
      <t>ブ</t>
    </rPh>
    <phoneticPr fontId="6"/>
  </si>
  <si>
    <t>バス</t>
    <phoneticPr fontId="6"/>
  </si>
  <si>
    <t>最寄駅</t>
    <rPh sb="0" eb="3">
      <t>モヨリエキ</t>
    </rPh>
    <phoneticPr fontId="6"/>
  </si>
  <si>
    <t>バス定期券</t>
    <phoneticPr fontId="6"/>
  </si>
  <si>
    <t>会社支給の</t>
    <rPh sb="0" eb="2">
      <t>カイシャ</t>
    </rPh>
    <rPh sb="2" eb="4">
      <t>シキュウ</t>
    </rPh>
    <phoneticPr fontId="6"/>
  </si>
  <si>
    <t>会社</t>
    <rPh sb="0" eb="2">
      <t>カイシャ</t>
    </rPh>
    <phoneticPr fontId="6"/>
  </si>
  <si>
    <t>鉄道</t>
    <rPh sb="0" eb="2">
      <t>テツドウ</t>
    </rPh>
    <phoneticPr fontId="6"/>
  </si>
  <si>
    <t>バス</t>
    <phoneticPr fontId="6"/>
  </si>
  <si>
    <t>年</t>
    <rPh sb="0" eb="1">
      <t>ネン</t>
    </rPh>
    <phoneticPr fontId="6"/>
  </si>
  <si>
    <r>
      <t>←郵便番号は、途中に『-』を入れてください。例：</t>
    </r>
    <r>
      <rPr>
        <b/>
        <sz val="11"/>
        <color theme="1"/>
        <rFont val="ＭＳ 明朝"/>
        <family val="1"/>
        <charset val="128"/>
      </rPr>
      <t>108-008</t>
    </r>
    <rPh sb="1" eb="5">
      <t>ユウビンバンゴウ</t>
    </rPh>
    <rPh sb="7" eb="9">
      <t>トチュウ</t>
    </rPh>
    <rPh sb="14" eb="15">
      <t>イ</t>
    </rPh>
    <rPh sb="22" eb="23">
      <t>レイ</t>
    </rPh>
    <phoneticPr fontId="6"/>
  </si>
  <si>
    <t>鉄道</t>
    <phoneticPr fontId="6"/>
  </si>
  <si>
    <r>
      <t>←⑤専門分野：空欄のリストボックスで選択  …　</t>
    </r>
    <r>
      <rPr>
        <b/>
        <sz val="11"/>
        <color rgb="FFFF0000"/>
        <rFont val="ＭＳ 明朝"/>
        <family val="1"/>
        <charset val="128"/>
      </rPr>
      <t>◎：得意、○：できる、未記入：不得意</t>
    </r>
    <rPh sb="7" eb="9">
      <t>クウラン</t>
    </rPh>
    <rPh sb="18" eb="20">
      <t>センタク</t>
    </rPh>
    <phoneticPr fontId="6"/>
  </si>
  <si>
    <r>
      <rPr>
        <sz val="11"/>
        <rFont val="ＭＳ 明朝"/>
        <family val="1"/>
        <charset val="128"/>
      </rPr>
      <t>←ふりがな：</t>
    </r>
    <r>
      <rPr>
        <sz val="11"/>
        <color rgb="FFFF0000"/>
        <rFont val="ＭＳ 明朝"/>
        <family val="1"/>
        <charset val="128"/>
      </rPr>
      <t>　</t>
    </r>
    <r>
      <rPr>
        <b/>
        <sz val="11"/>
        <color rgb="FFFF0000"/>
        <rFont val="ＭＳ 明朝"/>
        <family val="1"/>
        <charset val="128"/>
      </rPr>
      <t>平仮名で記入</t>
    </r>
    <rPh sb="7" eb="10">
      <t>ヒラガナ</t>
    </rPh>
    <rPh sb="11" eb="13">
      <t>キニュウ</t>
    </rPh>
    <phoneticPr fontId="6"/>
  </si>
  <si>
    <t>※１ 本経歴書は、省エネルギーセンターが実施する省エネ診断事業等以外の目的では、使用いたしません。</t>
    <phoneticPr fontId="6"/>
  </si>
  <si>
    <t>※２ 上記内容に変更が生じた場合、特に現住所・勤務先や診断の応諾頻度に変更がある場合は、速やかにご連絡をお願いいたします。</t>
    <rPh sb="19" eb="22">
      <t>ゲンジュウショ</t>
    </rPh>
    <phoneticPr fontId="6"/>
  </si>
  <si>
    <t>業務経験による
省エネ診断への
取組姿勢</t>
    <phoneticPr fontId="6"/>
  </si>
  <si>
    <t>ECCJ勤務や委員、講師、
専門員等の登録及び
表彰経験</t>
    <phoneticPr fontId="6"/>
  </si>
  <si>
    <t>国・独立行政法人・
自治体・公益法人
の委員や専門技術者
登録及び表彰経験</t>
    <phoneticPr fontId="6"/>
  </si>
  <si>
    <t>備　考
（要望、連絡事項他）</t>
    <phoneticPr fontId="6"/>
  </si>
  <si>
    <t>ふりがな(平仮名)</t>
    <phoneticPr fontId="6"/>
  </si>
  <si>
    <r>
      <t xml:space="preserve">現 住 所
（ 自  宅 ）
</t>
    </r>
    <r>
      <rPr>
        <b/>
        <sz val="9"/>
        <color rgb="FF0000FF"/>
        <rFont val="ＭＳ Ｐゴシック"/>
        <family val="3"/>
        <charset val="128"/>
      </rPr>
      <t xml:space="preserve">(注)住所は都道府県
も入力。
</t>
    </r>
    <r>
      <rPr>
        <b/>
        <sz val="9"/>
        <color rgb="FFFF0000"/>
        <rFont val="ＭＳ Ｐゴシック"/>
        <family val="3"/>
        <charset val="128"/>
      </rPr>
      <t>郵便番号・電話番号・
E-mailは半角文字</t>
    </r>
    <rPh sb="16" eb="17">
      <t>チュウ</t>
    </rPh>
    <rPh sb="31" eb="33">
      <t>ユウビン</t>
    </rPh>
    <rPh sb="33" eb="35">
      <t>バンゴウ</t>
    </rPh>
    <rPh sb="36" eb="38">
      <t>デンワ</t>
    </rPh>
    <rPh sb="38" eb="40">
      <t>バンゴウ</t>
    </rPh>
    <rPh sb="49" eb="51">
      <t>ハンカク</t>
    </rPh>
    <rPh sb="51" eb="53">
      <t>モジ</t>
    </rPh>
    <phoneticPr fontId="6"/>
  </si>
  <si>
    <r>
      <t xml:space="preserve">　　　勤 務 先
</t>
    </r>
    <r>
      <rPr>
        <b/>
        <sz val="9"/>
        <color rgb="FF0000FF"/>
        <rFont val="ＭＳ Ｐゴシック"/>
        <family val="3"/>
        <charset val="128"/>
      </rPr>
      <t xml:space="preserve">(注)住所は都道府県も
入力。
</t>
    </r>
    <r>
      <rPr>
        <b/>
        <sz val="9"/>
        <color rgb="FFFF0000"/>
        <rFont val="ＭＳ Ｐゴシック"/>
        <family val="3"/>
        <charset val="128"/>
      </rPr>
      <t>郵便番号・電話番号・
E-mailは半角文字で入力</t>
    </r>
    <rPh sb="49" eb="51">
      <t>ニュウリョク</t>
    </rPh>
    <phoneticPr fontId="6"/>
  </si>
  <si>
    <r>
      <t xml:space="preserve">資  格　等
</t>
    </r>
    <r>
      <rPr>
        <sz val="8"/>
        <color theme="1"/>
        <rFont val="ＭＳ 明朝"/>
        <family val="1"/>
        <charset val="128"/>
      </rPr>
      <t xml:space="preserve">
</t>
    </r>
    <r>
      <rPr>
        <b/>
        <sz val="10.5"/>
        <color rgb="FFFF0000"/>
        <rFont val="ＭＳ Ｐゴシック"/>
        <family val="3"/>
        <charset val="128"/>
      </rPr>
      <t>（全ての該当箇所を
選択又は記載）</t>
    </r>
    <phoneticPr fontId="6"/>
  </si>
  <si>
    <r>
      <t>←例：</t>
    </r>
    <r>
      <rPr>
        <b/>
        <sz val="11"/>
        <rFont val="ＭＳ 明朝"/>
        <family val="1"/>
        <charset val="128"/>
      </rPr>
      <t>Aバス停～Bバス停（B駅）</t>
    </r>
    <r>
      <rPr>
        <sz val="11"/>
        <color theme="1"/>
        <rFont val="ＭＳ 明朝"/>
        <family val="1"/>
        <charset val="128"/>
      </rPr>
      <t xml:space="preserve">
     …自宅～最寄駅まで</t>
    </r>
    <r>
      <rPr>
        <b/>
        <sz val="11"/>
        <color rgb="FFFF0000"/>
        <rFont val="ＭＳ 明朝"/>
        <family val="1"/>
        <charset val="128"/>
      </rPr>
      <t>1.0km</t>
    </r>
    <r>
      <rPr>
        <sz val="11"/>
        <color theme="1"/>
        <rFont val="ＭＳ 明朝"/>
        <family val="1"/>
        <charset val="128"/>
      </rPr>
      <t>以上のみバス利用OK</t>
    </r>
    <rPh sb="1" eb="2">
      <t>レイ</t>
    </rPh>
    <rPh sb="6" eb="7">
      <t>テイ</t>
    </rPh>
    <rPh sb="14" eb="15">
      <t>エキ</t>
    </rPh>
    <rPh sb="23" eb="25">
      <t>ジタク</t>
    </rPh>
    <rPh sb="42" eb="44">
      <t>リヨウ</t>
    </rPh>
    <phoneticPr fontId="6"/>
  </si>
  <si>
    <t>バス</t>
    <phoneticPr fontId="6"/>
  </si>
  <si>
    <t>A
バス停</t>
    <rPh sb="4" eb="5">
      <t>テイ</t>
    </rPh>
    <phoneticPr fontId="6"/>
  </si>
  <si>
    <t>自宅
A</t>
    <rPh sb="0" eb="2">
      <t>ジタク</t>
    </rPh>
    <phoneticPr fontId="6"/>
  </si>
  <si>
    <t>最寄駅
B</t>
    <rPh sb="0" eb="2">
      <t>モヨリ</t>
    </rPh>
    <rPh sb="2" eb="3">
      <t>エキ</t>
    </rPh>
    <phoneticPr fontId="6"/>
  </si>
  <si>
    <t>駅
C</t>
    <rPh sb="0" eb="1">
      <t>エキ</t>
    </rPh>
    <phoneticPr fontId="6"/>
  </si>
  <si>
    <t>B
バス停</t>
    <rPh sb="4" eb="5">
      <t>テイ</t>
    </rPh>
    <phoneticPr fontId="6"/>
  </si>
  <si>
    <t>鉄道</t>
    <rPh sb="0" eb="2">
      <t>テツドウ</t>
    </rPh>
    <phoneticPr fontId="6"/>
  </si>
  <si>
    <t>会社</t>
    <rPh sb="0" eb="2">
      <t>カイシャ</t>
    </rPh>
    <phoneticPr fontId="6"/>
  </si>
  <si>
    <r>
      <t>←例：</t>
    </r>
    <r>
      <rPr>
        <b/>
        <sz val="11"/>
        <color theme="1"/>
        <rFont val="ＭＳ 明朝"/>
        <family val="1"/>
        <charset val="128"/>
      </rPr>
      <t>関東バス、　E（線）</t>
    </r>
    <rPh sb="1" eb="2">
      <t>レイ</t>
    </rPh>
    <rPh sb="3" eb="5">
      <t>カントウ</t>
    </rPh>
    <rPh sb="11" eb="12">
      <t>セン</t>
    </rPh>
    <phoneticPr fontId="6"/>
  </si>
  <si>
    <r>
      <t>←例：</t>
    </r>
    <r>
      <rPr>
        <b/>
        <sz val="11"/>
        <color theme="1"/>
        <rFont val="ＭＳ 明朝"/>
        <family val="1"/>
        <charset val="128"/>
      </rPr>
      <t>JR東日本、　中央線、</t>
    </r>
    <r>
      <rPr>
        <sz val="11"/>
        <color theme="1"/>
        <rFont val="ＭＳ 明朝"/>
        <family val="1"/>
        <charset val="128"/>
      </rPr>
      <t>　</t>
    </r>
    <r>
      <rPr>
        <b/>
        <sz val="11"/>
        <color theme="1"/>
        <rFont val="ＭＳ 明朝"/>
        <family val="1"/>
        <charset val="128"/>
      </rPr>
      <t>B（駅）</t>
    </r>
    <rPh sb="1" eb="2">
      <t>レイ</t>
    </rPh>
    <rPh sb="5" eb="6">
      <t>ヒガシ</t>
    </rPh>
    <rPh sb="6" eb="8">
      <t>ニホン</t>
    </rPh>
    <rPh sb="10" eb="13">
      <t>チュウオウセン</t>
    </rPh>
    <rPh sb="17" eb="18">
      <t>エキ</t>
    </rPh>
    <phoneticPr fontId="6"/>
  </si>
  <si>
    <r>
      <t xml:space="preserve">
←</t>
    </r>
    <r>
      <rPr>
        <b/>
        <sz val="11"/>
        <color rgb="FFFF0000"/>
        <rFont val="ＭＳ 明朝"/>
        <family val="1"/>
        <charset val="128"/>
      </rPr>
      <t xml:space="preserve">高速バスの記入可　
</t>
    </r>
    <r>
      <rPr>
        <sz val="11"/>
        <rFont val="ＭＳ 明朝"/>
        <family val="1"/>
        <charset val="128"/>
      </rPr>
      <t>　例：　鉄道会社：</t>
    </r>
    <r>
      <rPr>
        <b/>
        <sz val="11"/>
        <rFont val="ＭＳ 明朝"/>
        <family val="1"/>
        <charset val="128"/>
      </rPr>
      <t>JR東日本、　－　、　　東京駅</t>
    </r>
    <r>
      <rPr>
        <sz val="11"/>
        <rFont val="ＭＳ 明朝"/>
        <family val="1"/>
        <charset val="128"/>
      </rPr>
      <t xml:space="preserve">
　　　　バス会社：</t>
    </r>
    <r>
      <rPr>
        <b/>
        <sz val="11"/>
        <rFont val="ＭＳ 明朝"/>
        <family val="1"/>
        <charset val="128"/>
      </rPr>
      <t>高速バス（関東鉄道/JR/京成バス）、鹿島神宮-東京線</t>
    </r>
    <r>
      <rPr>
        <sz val="11"/>
        <color rgb="FFFF0000"/>
        <rFont val="ＭＳ 明朝"/>
        <family val="1"/>
        <charset val="128"/>
      </rPr>
      <t xml:space="preserve">
　　　　</t>
    </r>
    <r>
      <rPr>
        <sz val="11"/>
        <rFont val="ＭＳ 明朝"/>
        <family val="1"/>
        <charset val="128"/>
      </rPr>
      <t>区間：　　</t>
    </r>
    <r>
      <rPr>
        <b/>
        <sz val="11"/>
        <rFont val="ＭＳ 明朝"/>
        <family val="1"/>
        <charset val="128"/>
      </rPr>
      <t>鹿島バスセンター(バス停)　～　東京駅(バス停)、117km、1,950円</t>
    </r>
    <rPh sb="2" eb="4">
      <t>コウソク</t>
    </rPh>
    <rPh sb="7" eb="9">
      <t>キニュウ</t>
    </rPh>
    <rPh sb="9" eb="10">
      <t>カ</t>
    </rPh>
    <rPh sb="13" eb="14">
      <t>レイ</t>
    </rPh>
    <rPh sb="16" eb="20">
      <t>テツドウカイシャ</t>
    </rPh>
    <rPh sb="23" eb="24">
      <t>ヒガシ</t>
    </rPh>
    <rPh sb="24" eb="26">
      <t>ニホン</t>
    </rPh>
    <rPh sb="33" eb="36">
      <t>トウキョウエキ</t>
    </rPh>
    <rPh sb="43" eb="45">
      <t>カイシャ</t>
    </rPh>
    <rPh sb="46" eb="48">
      <t>コウソク</t>
    </rPh>
    <rPh sb="51" eb="53">
      <t>カントウ</t>
    </rPh>
    <rPh sb="53" eb="55">
      <t>テツドウ</t>
    </rPh>
    <rPh sb="59" eb="63">
      <t>カシマジングウ</t>
    </rPh>
    <rPh sb="64" eb="66">
      <t>トウキョウ</t>
    </rPh>
    <rPh sb="66" eb="67">
      <t>セン</t>
    </rPh>
    <rPh sb="78" eb="80">
      <t>クカン</t>
    </rPh>
    <phoneticPr fontId="6"/>
  </si>
  <si>
    <r>
      <rPr>
        <sz val="11"/>
        <rFont val="ＭＳ 明朝"/>
        <family val="1"/>
        <charset val="128"/>
      </rPr>
      <t>←和暦の元号：</t>
    </r>
    <r>
      <rPr>
        <sz val="11"/>
        <color rgb="FFFF0000"/>
        <rFont val="ＭＳ 明朝"/>
        <family val="1"/>
        <charset val="128"/>
      </rPr>
      <t>リストボックスから選択（昭和～令和）</t>
    </r>
    <rPh sb="1" eb="3">
      <t>ワレキ</t>
    </rPh>
    <rPh sb="4" eb="6">
      <t>ゲンゴウ</t>
    </rPh>
    <rPh sb="16" eb="18">
      <t>センタク</t>
    </rPh>
    <rPh sb="19" eb="21">
      <t>ショウワ</t>
    </rPh>
    <rPh sb="22" eb="24">
      <t>レイワ</t>
    </rPh>
    <phoneticPr fontId="6"/>
  </si>
  <si>
    <t>□</t>
    <phoneticPr fontId="6"/>
  </si>
  <si>
    <t>口座振込依頼書</t>
  </si>
  <si>
    <r>
      <rPr>
        <sz val="11"/>
        <rFont val="ＭＳ Ｐ明朝"/>
        <family val="1"/>
        <charset val="128"/>
      </rPr>
      <t>←青色セル：『1経歴書』シートから自動コピー。</t>
    </r>
    <r>
      <rPr>
        <sz val="11"/>
        <color rgb="FFFF0000"/>
        <rFont val="ＭＳ Ｐ明朝"/>
        <family val="1"/>
        <charset val="128"/>
      </rPr>
      <t>変更可能</t>
    </r>
    <rPh sb="1" eb="3">
      <t>アオイロ</t>
    </rPh>
    <rPh sb="8" eb="11">
      <t>ケイレキショ</t>
    </rPh>
    <rPh sb="17" eb="19">
      <t>ジドウ</t>
    </rPh>
    <rPh sb="23" eb="25">
      <t>ヘンコウ</t>
    </rPh>
    <rPh sb="25" eb="27">
      <t>カノウ</t>
    </rPh>
    <phoneticPr fontId="6"/>
  </si>
  <si>
    <t>新規登録　／　変更有り　／　変更無し　の選択</t>
    <rPh sb="2" eb="4">
      <t>トウロク</t>
    </rPh>
    <rPh sb="9" eb="10">
      <t>ア</t>
    </rPh>
    <rPh sb="16" eb="17">
      <t>ナ</t>
    </rPh>
    <phoneticPr fontId="6"/>
  </si>
  <si>
    <t>←『1経歴書』シートから自動コピー。</t>
    <rPh sb="3" eb="6">
      <t>ケイレキショ</t>
    </rPh>
    <rPh sb="12" eb="14">
      <t>ジドウ</t>
    </rPh>
    <phoneticPr fontId="6"/>
  </si>
  <si>
    <r>
      <t>現住所</t>
    </r>
    <r>
      <rPr>
        <b/>
        <sz val="9"/>
        <color rgb="FF0000FF"/>
        <rFont val="ＭＳ Ｐ明朝"/>
        <family val="1"/>
        <charset val="128"/>
      </rPr>
      <t xml:space="preserve"> ・・・ 『経歴書』シートの入力データがコピーされる</t>
    </r>
    <rPh sb="9" eb="12">
      <t>ケイレキショ</t>
    </rPh>
    <rPh sb="17" eb="19">
      <t>ニュウリョク</t>
    </rPh>
    <phoneticPr fontId="6"/>
  </si>
  <si>
    <t>住所</t>
    <rPh sb="0" eb="2">
      <t>ジュウショ</t>
    </rPh>
    <phoneticPr fontId="6"/>
  </si>
  <si>
    <t>口座名義</t>
    <rPh sb="0" eb="2">
      <t>コウザ</t>
    </rPh>
    <rPh sb="2" eb="4">
      <t>メイギ</t>
    </rPh>
    <phoneticPr fontId="6"/>
  </si>
  <si>
    <t>振込銀行名</t>
  </si>
  <si>
    <t>支店</t>
  </si>
  <si>
    <t>口座番号</t>
  </si>
  <si>
    <t>登録番号</t>
    <rPh sb="0" eb="2">
      <t>トウロク</t>
    </rPh>
    <rPh sb="2" eb="4">
      <t>バンゴウ</t>
    </rPh>
    <phoneticPr fontId="6"/>
  </si>
  <si>
    <r>
      <rPr>
        <sz val="11"/>
        <rFont val="ＭＳ Ｐ明朝"/>
        <family val="1"/>
        <charset val="128"/>
      </rPr>
      <t>←登録済の場合：　</t>
    </r>
    <r>
      <rPr>
        <sz val="11"/>
        <color rgb="FFFF0000"/>
        <rFont val="ＭＳ Ｐ明朝"/>
        <family val="1"/>
        <charset val="128"/>
      </rPr>
      <t>登録番号を入力（桁数注意）</t>
    </r>
    <rPh sb="1" eb="3">
      <t>トウロク</t>
    </rPh>
    <rPh sb="3" eb="4">
      <t>スミ</t>
    </rPh>
    <rPh sb="5" eb="7">
      <t>バアイ</t>
    </rPh>
    <rPh sb="9" eb="11">
      <t>トウロク</t>
    </rPh>
    <rPh sb="11" eb="13">
      <t>バンゴウ</t>
    </rPh>
    <rPh sb="14" eb="16">
      <t>ニュウリョク</t>
    </rPh>
    <rPh sb="17" eb="19">
      <t>ケタスウ</t>
    </rPh>
    <rPh sb="19" eb="21">
      <t>チュウイ</t>
    </rPh>
    <phoneticPr fontId="6"/>
  </si>
  <si>
    <t>以上</t>
  </si>
  <si>
    <t>外部個人</t>
  </si>
  <si>
    <t>法人</t>
    <rPh sb="0" eb="2">
      <t>ホウジン</t>
    </rPh>
    <phoneticPr fontId="6"/>
  </si>
  <si>
    <t>新規／変更の選択</t>
    <rPh sb="0" eb="2">
      <t>シンキ</t>
    </rPh>
    <rPh sb="3" eb="5">
      <t>ヘンコウ</t>
    </rPh>
    <rPh sb="6" eb="8">
      <t>センタク</t>
    </rPh>
    <phoneticPr fontId="6"/>
  </si>
  <si>
    <t>担当部署 責任者</t>
    <rPh sb="5" eb="8">
      <t>セキニンシャ</t>
    </rPh>
    <phoneticPr fontId="6"/>
  </si>
  <si>
    <t>管轄本支部</t>
    <rPh sb="2" eb="3">
      <t>ホン</t>
    </rPh>
    <phoneticPr fontId="6"/>
  </si>
  <si>
    <t>旅費等級</t>
    <rPh sb="0" eb="2">
      <t>リョヒ</t>
    </rPh>
    <rPh sb="2" eb="4">
      <t>トウキュウ</t>
    </rPh>
    <phoneticPr fontId="6"/>
  </si>
  <si>
    <t>支払受者番号</t>
  </si>
  <si>
    <t>継続取引有無</t>
  </si>
  <si>
    <t>有り</t>
    <rPh sb="0" eb="1">
      <t>ア</t>
    </rPh>
    <phoneticPr fontId="6"/>
  </si>
  <si>
    <t>無し</t>
    <rPh sb="0" eb="1">
      <t>ナ</t>
    </rPh>
    <phoneticPr fontId="6"/>
  </si>
  <si>
    <t>☆注意：初回旅費発生日の記入が無い場合は提出日の日付になります。</t>
  </si>
  <si>
    <t>令和</t>
  </si>
  <si>
    <t>　　　　　　　　　　　　　　　　　　　　　　　　　　　　　　　　　　　　　　　　</t>
  </si>
  <si>
    <t>（１）専門員に応募時の　本ファイルの使用法</t>
  </si>
  <si>
    <t>１．３つのワークシート　『1経歴書』、『2技術分野（別紙1）』、『2a活動実績（別紙2）』　に記入してください。</t>
  </si>
  <si>
    <t>２．E-mailで提出する場合は『1a写真張り付け』に、写真を張り付けてください。</t>
  </si>
  <si>
    <t>（２）専門員に合格後（登録時）の　本ファイルの使用法</t>
  </si>
  <si>
    <t>３．さらに、３つの　『3口座振込』、『4委嘱承諾書』、『5所属長承諾書』　に記入し、印刷してください。</t>
  </si>
  <si>
    <t>４．所属長承諾書の件
　・提出不要な方：　個人事業主、勤務先が無い方、ご自分が所属長（社長、部門長など）
　・所属長の承諾が入手困難等があれば、幣センターの専門員事務局に相談願います。</t>
  </si>
  <si>
    <t>５．下記の①②の提出作業をお願いします。
　　　　①上記の印刷後に捺印し、カラーｐｄｆにしてメール添付で提出してください。（郵送も可)
　　　　②本EXCELファイルをメール添付</t>
  </si>
  <si>
    <t>■使用上の注意</t>
  </si>
  <si>
    <t>１．省エネセンターに本ファイルを提出する場合、シートの削除をしないこと。</t>
  </si>
  <si>
    <t>　　例：　口座振込依頼書を印刷・捺印後、提出を行う際、印刷後に”3口座振込”シートを削除する方がいます。
　　　　　削除しないで、提出してください。
　　　　　理由：弊センターにて、本EXCELファイルを自動読込プログラムを実行します。その際、実行エラー
　　　　　が発生するため。</t>
  </si>
  <si>
    <t>２．所属長の承諾が困難な場合、事務担当窓口に相談願います。</t>
  </si>
  <si>
    <t>■必要項目の入力完了のチェック　　・・・提出前に実施</t>
  </si>
  <si>
    <t>総合判定1(応募時)</t>
  </si>
  <si>
    <t>　←OK になること。</t>
  </si>
  <si>
    <t>総合判定2（応募時・勤務先あり）</t>
  </si>
  <si>
    <t>　←データ入力がある場合、OK になる</t>
  </si>
  <si>
    <t>総合判定3（専門員登録時）</t>
  </si>
  <si>
    <t>１．経歴書シート</t>
  </si>
  <si>
    <t>作成年号、年月日</t>
  </si>
  <si>
    <t>ふりがな</t>
  </si>
  <si>
    <t>年号、生年月日</t>
  </si>
  <si>
    <t>年度（年齢計算用）</t>
  </si>
  <si>
    <t>自宅　郵便番号</t>
  </si>
  <si>
    <t>自宅　住所</t>
  </si>
  <si>
    <t>自宅　TEL・個人携帯番号（少なくとも1件記入）</t>
  </si>
  <si>
    <t>自宅　E-mailアドレス</t>
  </si>
  <si>
    <t>最寄駅（鉄道会社、路線名、駅名）</t>
  </si>
  <si>
    <t>　勤務先　ふりがな（平仮名で入力）、名称</t>
  </si>
  <si>
    <t>　勤務先　郵便番号</t>
  </si>
  <si>
    <t>　勤務先　住所</t>
  </si>
  <si>
    <t>　勤務先　TEL番号</t>
  </si>
  <si>
    <t>　勤務先　E-mailアドレス</t>
  </si>
  <si>
    <t>専門分野　熱、電気</t>
  </si>
  <si>
    <t>専門分野　工場／ビル</t>
  </si>
  <si>
    <t>３．口座振込シート（応募時は記入不要のためNG表示になります）</t>
  </si>
  <si>
    <t>フリガナ（片仮名で入力）、口座名義</t>
  </si>
  <si>
    <t>　　　　　　　　●以降は、自動判定がありません。</t>
  </si>
  <si>
    <t>4．委嘱承諾書シート</t>
  </si>
  <si>
    <t>　印刷後に捺印し、カラーｐｄｆのメール添付　または　郵送　で提出しましたか？</t>
  </si>
  <si>
    <t>5．所属長承諾書シート</t>
  </si>
  <si>
    <t>　所属長の承諾が必要ですか？</t>
  </si>
  <si>
    <t>6．確約書、家族の同意書シート</t>
  </si>
  <si>
    <t>　年度初め（4月1日）で70歳以上ですか？</t>
  </si>
  <si>
    <t>　上記がYesの場合、印刷後に署名・捺印し、カラーｐｄｆのメール添付　または　郵送　で提出しましたか？</t>
  </si>
  <si>
    <t>（ご家族がいない場合、近親者、親しい人等でも可）</t>
  </si>
  <si>
    <t>　</t>
    <phoneticPr fontId="6"/>
  </si>
  <si>
    <t>無</t>
  </si>
  <si>
    <t>バス会社、路線名：</t>
    <rPh sb="5" eb="7">
      <t>ロセン</t>
    </rPh>
    <rPh sb="7" eb="8">
      <t>メイ</t>
    </rPh>
    <phoneticPr fontId="6"/>
  </si>
  <si>
    <r>
      <t>←例：定期券：無/有の選択、　</t>
    </r>
    <r>
      <rPr>
        <b/>
        <sz val="11"/>
        <color theme="1"/>
        <rFont val="ＭＳ 明朝"/>
        <family val="1"/>
        <charset val="128"/>
      </rPr>
      <t xml:space="preserve">B（駅）～C（駅）
</t>
    </r>
    <r>
      <rPr>
        <sz val="11"/>
        <color rgb="FFFF0000"/>
        <rFont val="ＭＳ 明朝"/>
        <family val="1"/>
        <charset val="128"/>
      </rPr>
      <t>・例1：A駅～B駅（○メトロ/△線）、B駅～C駅（JR/線)
・例2：三鷹～秋葉原（JR/総武線）、秋葉原～田町（JR/山手線）</t>
    </r>
    <rPh sb="1" eb="2">
      <t>レイ</t>
    </rPh>
    <rPh sb="3" eb="6">
      <t>テイキケン</t>
    </rPh>
    <rPh sb="7" eb="8">
      <t>ナ</t>
    </rPh>
    <rPh sb="9" eb="10">
      <t>アリ</t>
    </rPh>
    <rPh sb="11" eb="13">
      <t>センタク</t>
    </rPh>
    <rPh sb="17" eb="18">
      <t>エキ</t>
    </rPh>
    <rPh sb="22" eb="23">
      <t>エキ</t>
    </rPh>
    <rPh sb="26" eb="27">
      <t>レイ</t>
    </rPh>
    <rPh sb="30" eb="31">
      <t>エキ</t>
    </rPh>
    <rPh sb="33" eb="34">
      <t>エキ</t>
    </rPh>
    <rPh sb="41" eb="42">
      <t>セン</t>
    </rPh>
    <rPh sb="45" eb="46">
      <t>エキ</t>
    </rPh>
    <rPh sb="48" eb="49">
      <t>エキ</t>
    </rPh>
    <rPh sb="53" eb="54">
      <t>セン</t>
    </rPh>
    <rPh sb="57" eb="58">
      <t>レイ</t>
    </rPh>
    <rPh sb="60" eb="62">
      <t>ミタカ</t>
    </rPh>
    <rPh sb="63" eb="66">
      <t>アキハバラ</t>
    </rPh>
    <rPh sb="70" eb="73">
      <t>ソウブセン</t>
    </rPh>
    <rPh sb="75" eb="78">
      <t>アキハバラ</t>
    </rPh>
    <rPh sb="79" eb="81">
      <t>タマチ</t>
    </rPh>
    <rPh sb="85" eb="88">
      <t>ヤマノテセン</t>
    </rPh>
    <phoneticPr fontId="6"/>
  </si>
  <si>
    <t>業務依頼書・引受書に勤務先併記（要/不要の選択）：</t>
    <rPh sb="0" eb="2">
      <t>ギョウム</t>
    </rPh>
    <rPh sb="2" eb="5">
      <t>イライショ</t>
    </rPh>
    <rPh sb="6" eb="8">
      <t>ヒキウケ</t>
    </rPh>
    <rPh sb="8" eb="9">
      <t>ショ</t>
    </rPh>
    <rPh sb="16" eb="17">
      <t>ヨウ</t>
    </rPh>
    <rPh sb="18" eb="20">
      <t>フヨウ</t>
    </rPh>
    <rPh sb="21" eb="23">
      <t>センタク</t>
    </rPh>
    <phoneticPr fontId="6"/>
  </si>
  <si>
    <t>（1.紹介者：</t>
    <rPh sb="3" eb="6">
      <t>ショウカイシャ</t>
    </rPh>
    <phoneticPr fontId="6"/>
  </si>
  <si>
    <t>（4.その他：</t>
    <phoneticPr fontId="6"/>
  </si>
  <si>
    <t>自宅</t>
  </si>
  <si>
    <t>資料送付先（2つから選択）</t>
    <phoneticPr fontId="6"/>
  </si>
  <si>
    <t>←連絡先（電話、メール、資料送付先）：リストボックスから選択</t>
    <rPh sb="1" eb="4">
      <t>レンラクサキ</t>
    </rPh>
    <rPh sb="5" eb="7">
      <t>デンワ</t>
    </rPh>
    <rPh sb="12" eb="14">
      <t>シリョウ</t>
    </rPh>
    <rPh sb="14" eb="16">
      <t>ソウフ</t>
    </rPh>
    <rPh sb="16" eb="17">
      <t>サキ</t>
    </rPh>
    <rPh sb="28" eb="30">
      <t>センタク</t>
    </rPh>
    <phoneticPr fontId="6"/>
  </si>
  <si>
    <t>　　↑リストボックスから選択</t>
    <rPh sb="12" eb="14">
      <t>センタク</t>
    </rPh>
    <phoneticPr fontId="6"/>
  </si>
  <si>
    <r>
      <t xml:space="preserve">区間：
</t>
    </r>
    <r>
      <rPr>
        <b/>
        <sz val="10.5"/>
        <color rgb="FFFF0000"/>
        <rFont val="ＭＳ Ｐゴシック"/>
        <family val="3"/>
        <charset val="128"/>
      </rPr>
      <t>右例
参照</t>
    </r>
    <rPh sb="0" eb="2">
      <t>クカン</t>
    </rPh>
    <rPh sb="4" eb="5">
      <t>ミギ</t>
    </rPh>
    <rPh sb="5" eb="6">
      <t>レイ</t>
    </rPh>
    <rPh sb="7" eb="9">
      <t>サンショウ</t>
    </rPh>
    <phoneticPr fontId="6"/>
  </si>
  <si>
    <r>
      <t xml:space="preserve">最寄駅②
or 
</t>
    </r>
    <r>
      <rPr>
        <b/>
        <sz val="10.5"/>
        <color rgb="FFFF0000"/>
        <rFont val="ＭＳ Ｐゴシック"/>
        <family val="3"/>
        <charset val="128"/>
      </rPr>
      <t>高速バス</t>
    </r>
    <rPh sb="9" eb="11">
      <t>コウソク</t>
    </rPh>
    <phoneticPr fontId="6"/>
  </si>
  <si>
    <r>
      <t xml:space="preserve">←⑨専門員制度を知ったのは？・・・リストボックスから選択
</t>
    </r>
    <r>
      <rPr>
        <sz val="11"/>
        <rFont val="ＭＳ 明朝"/>
        <family val="1"/>
        <charset val="128"/>
      </rPr>
      <t>　　　”1.当センターの職員や専門員の紹介”　を選択：　右欄に紹介者を記入
　　　”4.その他”　を選択：　右欄に具体的に記入</t>
    </r>
    <rPh sb="2" eb="7">
      <t>センモンインセイド</t>
    </rPh>
    <rPh sb="8" eb="9">
      <t>シ</t>
    </rPh>
    <rPh sb="26" eb="28">
      <t>センタク</t>
    </rPh>
    <rPh sb="35" eb="36">
      <t>トウ</t>
    </rPh>
    <rPh sb="41" eb="43">
      <t>ショクイン</t>
    </rPh>
    <rPh sb="44" eb="47">
      <t>センモンイン</t>
    </rPh>
    <rPh sb="48" eb="50">
      <t>ショウカイ</t>
    </rPh>
    <rPh sb="53" eb="55">
      <t>センタク</t>
    </rPh>
    <rPh sb="57" eb="59">
      <t>ミギラン</t>
    </rPh>
    <rPh sb="60" eb="63">
      <t>ショウカイシャ</t>
    </rPh>
    <rPh sb="64" eb="66">
      <t>キニュウ</t>
    </rPh>
    <rPh sb="75" eb="76">
      <t>タ</t>
    </rPh>
    <rPh sb="79" eb="81">
      <t>センタク</t>
    </rPh>
    <rPh sb="86" eb="89">
      <t>グタイテキ</t>
    </rPh>
    <rPh sb="90" eb="92">
      <t>キニュウ</t>
    </rPh>
    <phoneticPr fontId="6"/>
  </si>
  <si>
    <r>
      <rPr>
        <b/>
        <sz val="10.5"/>
        <color rgb="FFFF0000"/>
        <rFont val="ＭＳ Ｐゴシック"/>
        <family val="3"/>
        <charset val="128"/>
      </rPr>
      <t>勤務先支給</t>
    </r>
    <r>
      <rPr>
        <sz val="10.5"/>
        <color theme="1"/>
        <rFont val="ＭＳ 明朝"/>
        <family val="1"/>
        <charset val="128"/>
      </rPr>
      <t>鉄道定期の</t>
    </r>
    <r>
      <rPr>
        <b/>
        <sz val="10.5"/>
        <color theme="1"/>
        <rFont val="ＭＳ 明朝"/>
        <family val="1"/>
        <charset val="128"/>
      </rPr>
      <t>有無選択</t>
    </r>
    <r>
      <rPr>
        <sz val="10.5"/>
        <color theme="1"/>
        <rFont val="ＭＳ 明朝"/>
        <family val="1"/>
        <charset val="128"/>
      </rPr>
      <t>：</t>
    </r>
    <rPh sb="0" eb="3">
      <t>キンムサキ</t>
    </rPh>
    <rPh sb="3" eb="5">
      <t>シキュウ</t>
    </rPh>
    <rPh sb="5" eb="7">
      <t>テツドウ</t>
    </rPh>
    <rPh sb="7" eb="9">
      <t>テイキ</t>
    </rPh>
    <rPh sb="10" eb="12">
      <t>ウム</t>
    </rPh>
    <rPh sb="12" eb="14">
      <t>センタク</t>
    </rPh>
    <phoneticPr fontId="6"/>
  </si>
  <si>
    <r>
      <rPr>
        <b/>
        <sz val="10.5"/>
        <color rgb="FFFF0000"/>
        <rFont val="ＭＳ Ｐゴシック"/>
        <family val="3"/>
        <charset val="128"/>
      </rPr>
      <t>勤務先支給</t>
    </r>
    <r>
      <rPr>
        <sz val="10.5"/>
        <color theme="1"/>
        <rFont val="ＭＳ 明朝"/>
        <family val="1"/>
        <charset val="128"/>
      </rPr>
      <t>バス定期の</t>
    </r>
    <r>
      <rPr>
        <b/>
        <sz val="10.5"/>
        <color theme="1"/>
        <rFont val="ＭＳ 明朝"/>
        <family val="1"/>
        <charset val="128"/>
      </rPr>
      <t>有無選択</t>
    </r>
    <r>
      <rPr>
        <sz val="10.5"/>
        <color theme="1"/>
        <rFont val="ＭＳ 明朝"/>
        <family val="1"/>
        <charset val="128"/>
      </rPr>
      <t>：</t>
    </r>
    <rPh sb="7" eb="9">
      <t>テイキ</t>
    </rPh>
    <phoneticPr fontId="6"/>
  </si>
  <si>
    <t>鉄道会社、路線、
最寄駅：</t>
    <rPh sb="5" eb="7">
      <t>ロセン</t>
    </rPh>
    <rPh sb="9" eb="11">
      <t>モヨ</t>
    </rPh>
    <rPh sb="11" eb="12">
      <t>エキ</t>
    </rPh>
    <phoneticPr fontId="6"/>
  </si>
  <si>
    <t>鉄道会社名、路線、
最寄駅：</t>
    <rPh sb="4" eb="5">
      <t>メイ</t>
    </rPh>
    <rPh sb="6" eb="8">
      <t>ロセン</t>
    </rPh>
    <rPh sb="10" eb="12">
      <t>モヨ</t>
    </rPh>
    <rPh sb="12" eb="13">
      <t>エキ</t>
    </rPh>
    <phoneticPr fontId="6"/>
  </si>
  <si>
    <t>氏名</t>
    <rPh sb="0" eb="2">
      <t>シメイ</t>
    </rPh>
    <phoneticPr fontId="6"/>
  </si>
  <si>
    <t>個人/法人の選択</t>
    <rPh sb="6" eb="8">
      <t>センタク</t>
    </rPh>
    <phoneticPr fontId="6"/>
  </si>
  <si>
    <t>普通/当座の選択</t>
    <rPh sb="3" eb="5">
      <t>トウザ</t>
    </rPh>
    <rPh sb="6" eb="8">
      <t>センタク</t>
    </rPh>
    <phoneticPr fontId="6"/>
  </si>
  <si>
    <t>NG</t>
  </si>
  <si>
    <t xml:space="preserve">登録済みの場合 → </t>
    <rPh sb="0" eb="2">
      <t>トウロク</t>
    </rPh>
    <rPh sb="2" eb="3">
      <t>スミ</t>
    </rPh>
    <rPh sb="5" eb="7">
      <t>バアイ</t>
    </rPh>
    <phoneticPr fontId="6"/>
  </si>
  <si>
    <t>普通預金</t>
  </si>
  <si>
    <t>個人口座</t>
  </si>
  <si>
    <t>一般財団法人 省エネルギーセンター 御中</t>
  </si>
  <si>
    <t xml:space="preserve"> (ふりがな) </t>
  </si>
  <si>
    <t>氏　　　名</t>
  </si>
  <si>
    <t>印</t>
  </si>
  <si>
    <t>Tel</t>
  </si>
  <si>
    <t>Fax</t>
  </si>
  <si>
    <t>携帯Tel</t>
  </si>
  <si>
    <t>●住民票の住所が現住所と異なる場合に記入</t>
  </si>
  <si>
    <t>住民票のある住所</t>
  </si>
  <si>
    <t xml:space="preserve">法人住所 </t>
  </si>
  <si>
    <t>… 振込口座が『法人』の場合に『経歴書』シートをコピー。振込先の法人名や住所等が勤務先と異なる場合、上書き入力すること。</t>
  </si>
  <si>
    <t>法 人 名</t>
  </si>
  <si>
    <t>法人番号（13桁）</t>
  </si>
  <si>
    <t>所属部署</t>
  </si>
  <si>
    <t>役職</t>
  </si>
  <si>
    <t>振込口座</t>
  </si>
  <si>
    <t>(ﾌﾘｶﾞﾅ)</t>
  </si>
  <si>
    <t>本店</t>
  </si>
  <si>
    <t>←③本店／支店のどちらかに入力</t>
  </si>
  <si>
    <t>T</t>
  </si>
  <si>
    <t>-</t>
  </si>
  <si>
    <r>
      <t>インボイス制度</t>
    </r>
    <r>
      <rPr>
        <b/>
        <sz val="11"/>
        <color theme="1"/>
        <rFont val="ＭＳ Ｐ明朝"/>
        <family val="1"/>
        <charset val="128"/>
      </rPr>
      <t>　（適格請求書発行事業者の状況）</t>
    </r>
    <rPh sb="5" eb="7">
      <t>セイド</t>
    </rPh>
    <phoneticPr fontId="6"/>
  </si>
  <si>
    <t>上記の口座名義が、適格請求書発行事業者に登録されていますか？</t>
    <rPh sb="0" eb="2">
      <t>ジョウキ</t>
    </rPh>
    <rPh sb="3" eb="5">
      <t>コウザ</t>
    </rPh>
    <rPh sb="5" eb="7">
      <t>メイギ</t>
    </rPh>
    <rPh sb="9" eb="11">
      <t>テキカク</t>
    </rPh>
    <rPh sb="11" eb="14">
      <t>セイキュウショ</t>
    </rPh>
    <rPh sb="14" eb="16">
      <t>ハッコウ</t>
    </rPh>
    <rPh sb="16" eb="19">
      <t>ジギョウシャ</t>
    </rPh>
    <rPh sb="20" eb="22">
      <t>トウロク</t>
    </rPh>
    <phoneticPr fontId="6"/>
  </si>
  <si>
    <t>＊省エネルギーセンター記入欄＊</t>
  </si>
  <si>
    <t>外部個人 ・ 法人</t>
  </si>
  <si>
    <t>新規</t>
  </si>
  <si>
    <t>変更</t>
  </si>
  <si>
    <t>　   診断指導部　部長</t>
  </si>
  <si>
    <t>（経理部で記入）</t>
  </si>
  <si>
    <t>経理部</t>
  </si>
  <si>
    <t>診断指導部</t>
  </si>
  <si>
    <t>部長</t>
  </si>
  <si>
    <t>マネージャ</t>
  </si>
  <si>
    <t xml:space="preserve">担当者
</t>
  </si>
  <si>
    <t>２級　（専門員の等級とは異なります）</t>
    <rPh sb="1" eb="2">
      <t>キュウ</t>
    </rPh>
    <phoneticPr fontId="6"/>
  </si>
  <si>
    <t>登録なし/済みの選択</t>
    <rPh sb="0" eb="2">
      <t>トウロク</t>
    </rPh>
    <rPh sb="5" eb="6">
      <t>スミ</t>
    </rPh>
    <rPh sb="8" eb="10">
      <t>センタク</t>
    </rPh>
    <phoneticPr fontId="6"/>
  </si>
  <si>
    <r>
      <rPr>
        <b/>
        <sz val="11"/>
        <rFont val="ＭＳ Ｐ明朝"/>
        <family val="1"/>
        <charset val="128"/>
      </rPr>
      <t>←④預金／貯金種別の選択</t>
    </r>
    <r>
      <rPr>
        <b/>
        <sz val="11"/>
        <color rgb="FFFF0000"/>
        <rFont val="ＭＳ Ｐ明朝"/>
        <family val="1"/>
        <charset val="128"/>
      </rPr>
      <t>・・・リストボックスで選択</t>
    </r>
    <rPh sb="23" eb="25">
      <t>センタク</t>
    </rPh>
    <phoneticPr fontId="6"/>
  </si>
  <si>
    <r>
      <rPr>
        <b/>
        <sz val="11"/>
        <rFont val="ＭＳ Ｐ明朝"/>
        <family val="1"/>
        <charset val="128"/>
      </rPr>
      <t>←登録なし/済みの選択</t>
    </r>
    <r>
      <rPr>
        <b/>
        <sz val="11"/>
        <color rgb="FFFF0000"/>
        <rFont val="ＭＳ Ｐ明朝"/>
        <family val="1"/>
        <charset val="128"/>
      </rPr>
      <t>・・・リストボックスで選択</t>
    </r>
    <rPh sb="22" eb="24">
      <t>センタク</t>
    </rPh>
    <phoneticPr fontId="6"/>
  </si>
  <si>
    <r>
      <rPr>
        <b/>
        <sz val="11"/>
        <rFont val="ＭＳ Ｐ明朝"/>
        <family val="1"/>
        <charset val="128"/>
      </rPr>
      <t>←②個人/法人の選択：</t>
    </r>
    <r>
      <rPr>
        <b/>
        <sz val="11"/>
        <color rgb="FFFF0000"/>
        <rFont val="ＭＳ Ｐ明朝"/>
        <family val="1"/>
        <charset val="128"/>
      </rPr>
      <t>『個人口座』『法人口座』・・・リストボックスで選択</t>
    </r>
    <rPh sb="34" eb="36">
      <t>センタク</t>
    </rPh>
    <phoneticPr fontId="6"/>
  </si>
  <si>
    <t>　</t>
    <phoneticPr fontId="6"/>
  </si>
  <si>
    <t>個人携帯</t>
  </si>
  <si>
    <t>不要</t>
  </si>
  <si>
    <t>新規登録</t>
  </si>
  <si>
    <t>A駅 ～ B駅    
(勤務先支給の定期が無い場合、この区間欄への記入は不要）</t>
    <rPh sb="1" eb="2">
      <t>エキ</t>
    </rPh>
    <rPh sb="6" eb="7">
      <t>エキ</t>
    </rPh>
    <rPh sb="14" eb="17">
      <t>キンムサキ</t>
    </rPh>
    <rPh sb="17" eb="19">
      <t>シキュウ</t>
    </rPh>
    <rPh sb="20" eb="22">
      <t>テイキ</t>
    </rPh>
    <rPh sb="23" eb="24">
      <t>ナ</t>
    </rPh>
    <rPh sb="25" eb="27">
      <t>バアイ</t>
    </rPh>
    <rPh sb="30" eb="32">
      <t>クカン</t>
    </rPh>
    <rPh sb="32" eb="33">
      <t>ラン</t>
    </rPh>
    <rPh sb="35" eb="37">
      <t>キニュウ</t>
    </rPh>
    <rPh sb="38" eb="40">
      <t>フヨウ</t>
    </rPh>
    <phoneticPr fontId="6"/>
  </si>
  <si>
    <t>登録なし</t>
  </si>
  <si>
    <r>
      <rPr>
        <sz val="10.5"/>
        <rFont val="ＭＳ 明朝"/>
        <family val="1"/>
        <charset val="128"/>
      </rPr>
      <t>最寄バス停、
乗車距離、</t>
    </r>
    <r>
      <rPr>
        <b/>
        <sz val="10.5"/>
        <color rgb="FFFF0000"/>
        <rFont val="ＭＳ Ｐゴシック"/>
        <family val="3"/>
        <charset val="128"/>
      </rPr>
      <t>IC料金</t>
    </r>
    <r>
      <rPr>
        <sz val="10.5"/>
        <rFont val="ＭＳ 明朝"/>
        <family val="1"/>
        <charset val="128"/>
      </rPr>
      <t>：</t>
    </r>
    <rPh sb="0" eb="2">
      <t>モヨリ</t>
    </rPh>
    <rPh sb="4" eb="5">
      <t>テイ</t>
    </rPh>
    <rPh sb="7" eb="9">
      <t>ジョウシャ</t>
    </rPh>
    <rPh sb="9" eb="11">
      <t>キョリ</t>
    </rPh>
    <rPh sb="14" eb="16">
      <t>リョウキン</t>
    </rPh>
    <phoneticPr fontId="6"/>
  </si>
  <si>
    <t>バス停</t>
    <rPh sb="2" eb="3">
      <t>テイ</t>
    </rPh>
    <phoneticPr fontId="6"/>
  </si>
  <si>
    <t>メール（3つから選択）</t>
    <phoneticPr fontId="6"/>
  </si>
  <si>
    <r>
      <t xml:space="preserve">電話　 </t>
    </r>
    <r>
      <rPr>
        <sz val="10.5"/>
        <rFont val="ＭＳ Ｐゴシック"/>
        <family val="3"/>
        <charset val="128"/>
      </rPr>
      <t>（4つから選択）</t>
    </r>
    <phoneticPr fontId="6"/>
  </si>
  <si>
    <t>　上記がYesの場合、印刷後に捺印し、カラーｐｄｆのメール添付　または　郵送
　で提出しましたか？</t>
    <phoneticPr fontId="6"/>
  </si>
  <si>
    <t>　上記がYesの場合、印刷後に署名・捺印し、カラーｐｄｆのメール添付　または　郵送
　で提出しましたか？（ご家族がいない場合、近親者、親しい人等でも可）</t>
    <rPh sb="1" eb="3">
      <t>ジョウキ</t>
    </rPh>
    <rPh sb="8" eb="10">
      <t>バアイ</t>
    </rPh>
    <rPh sb="15" eb="17">
      <t>ショメイ</t>
    </rPh>
    <phoneticPr fontId="6"/>
  </si>
  <si>
    <r>
      <rPr>
        <sz val="10.5"/>
        <rFont val="ＭＳ 明朝"/>
        <family val="1"/>
        <charset val="128"/>
      </rPr>
      <t>自宅の最寄バス停、
乗車距離、</t>
    </r>
    <r>
      <rPr>
        <b/>
        <sz val="10.5"/>
        <color rgb="FFFF0000"/>
        <rFont val="ＭＳ Ｐゴシック"/>
        <family val="3"/>
        <charset val="128"/>
      </rPr>
      <t>IC料金</t>
    </r>
    <r>
      <rPr>
        <sz val="10.5"/>
        <rFont val="ＭＳ 明朝"/>
        <family val="1"/>
        <charset val="128"/>
      </rPr>
      <t>：</t>
    </r>
    <rPh sb="0" eb="2">
      <t>ジタク</t>
    </rPh>
    <rPh sb="3" eb="5">
      <t>モヨリ</t>
    </rPh>
    <rPh sb="7" eb="8">
      <t>テイ</t>
    </rPh>
    <rPh sb="10" eb="12">
      <t>ジョウシャ</t>
    </rPh>
    <rPh sb="12" eb="14">
      <t>キョリ</t>
    </rPh>
    <rPh sb="17" eb="19">
      <t>リョウキン</t>
    </rPh>
    <phoneticPr fontId="6"/>
  </si>
  <si>
    <r>
      <t>←郵便番号・Faxは、途中に『-』を入れてください。例：</t>
    </r>
    <r>
      <rPr>
        <b/>
        <sz val="11"/>
        <color theme="1"/>
        <rFont val="ＭＳ 明朝"/>
        <family val="1"/>
        <charset val="128"/>
      </rPr>
      <t>108-008</t>
    </r>
    <rPh sb="1" eb="5">
      <t>ユウビンバンゴウ</t>
    </rPh>
    <rPh sb="11" eb="13">
      <t>トチュウ</t>
    </rPh>
    <rPh sb="18" eb="19">
      <t>イ</t>
    </rPh>
    <rPh sb="26" eb="27">
      <t>レイ</t>
    </rPh>
    <phoneticPr fontId="6"/>
  </si>
  <si>
    <r>
      <t>←電話番号・Faxは、途中に『-』を入れてください。例：</t>
    </r>
    <r>
      <rPr>
        <b/>
        <sz val="11"/>
        <color theme="1"/>
        <rFont val="ＭＳ 明朝"/>
        <family val="1"/>
        <charset val="128"/>
      </rPr>
      <t>03-5439-9733</t>
    </r>
    <rPh sb="1" eb="3">
      <t>デンワ</t>
    </rPh>
    <rPh sb="3" eb="5">
      <t>バンゴウ</t>
    </rPh>
    <rPh sb="11" eb="13">
      <t>トチュウ</t>
    </rPh>
    <rPh sb="18" eb="19">
      <t>イ</t>
    </rPh>
    <rPh sb="26" eb="27">
      <t>レイ</t>
    </rPh>
    <phoneticPr fontId="6"/>
  </si>
  <si>
    <t>E-mail：</t>
    <phoneticPr fontId="6"/>
  </si>
  <si>
    <t>←E-mailは、半角文字で記入してください。</t>
    <rPh sb="9" eb="11">
      <t>ハンカク</t>
    </rPh>
    <rPh sb="11" eb="13">
      <t>モジ</t>
    </rPh>
    <rPh sb="14" eb="16">
      <t>キニュウ</t>
    </rPh>
    <phoneticPr fontId="6"/>
  </si>
  <si>
    <r>
      <t>←例：</t>
    </r>
    <r>
      <rPr>
        <b/>
        <sz val="11"/>
        <color theme="1"/>
        <rFont val="ＭＳ 明朝"/>
        <family val="1"/>
        <charset val="128"/>
      </rPr>
      <t>Aバス停（自宅最寄）～Bバス停（B駅）</t>
    </r>
    <r>
      <rPr>
        <sz val="11"/>
        <color theme="1"/>
        <rFont val="ＭＳ 明朝"/>
        <family val="1"/>
        <charset val="128"/>
      </rPr>
      <t>、4.1km、400円</t>
    </r>
    <rPh sb="1" eb="2">
      <t>レイ</t>
    </rPh>
    <rPh sb="6" eb="7">
      <t>テイ</t>
    </rPh>
    <rPh sb="10" eb="12">
      <t>モヨリ</t>
    </rPh>
    <rPh sb="17" eb="18">
      <t>テイ</t>
    </rPh>
    <rPh sb="20" eb="21">
      <t>エキ</t>
    </rPh>
    <rPh sb="32" eb="33">
      <t>エン</t>
    </rPh>
    <phoneticPr fontId="6"/>
  </si>
  <si>
    <r>
      <rPr>
        <sz val="11"/>
        <rFont val="ＭＳ 明朝"/>
        <family val="1"/>
        <charset val="128"/>
      </rPr>
      <t>←</t>
    </r>
    <r>
      <rPr>
        <b/>
        <sz val="11"/>
        <rFont val="ＭＳ 明朝"/>
        <family val="1"/>
        <charset val="128"/>
      </rPr>
      <t>□</t>
    </r>
    <r>
      <rPr>
        <sz val="11"/>
        <rFont val="ＭＳ 明朝"/>
        <family val="1"/>
        <charset val="128"/>
      </rPr>
      <t>：</t>
    </r>
    <r>
      <rPr>
        <b/>
        <sz val="11"/>
        <color rgb="FFFF0000"/>
        <rFont val="ＭＳ 明朝"/>
        <family val="1"/>
        <charset val="128"/>
      </rPr>
      <t>リストボックスで　”レ”　を選択</t>
    </r>
    <rPh sb="17" eb="19">
      <t>センタク</t>
    </rPh>
    <phoneticPr fontId="6"/>
  </si>
  <si>
    <r>
      <t>←エネルギー管理士：　免状の種類はリストボックスで</t>
    </r>
    <r>
      <rPr>
        <b/>
        <sz val="11"/>
        <color rgb="FFFF0000"/>
        <rFont val="ＭＳ 明朝"/>
        <family val="1"/>
        <charset val="128"/>
      </rPr>
      <t>”レ”を選択</t>
    </r>
    <r>
      <rPr>
        <sz val="11"/>
        <rFont val="ＭＳ 明朝"/>
        <family val="1"/>
        <charset val="128"/>
      </rPr>
      <t>し、取得年度を記入
　　　　　　　例：　レ熱、平成5年度</t>
    </r>
    <rPh sb="6" eb="9">
      <t>カンリシ</t>
    </rPh>
    <rPh sb="33" eb="37">
      <t>シュトクネンド</t>
    </rPh>
    <rPh sb="38" eb="40">
      <t>キニュウ</t>
    </rPh>
    <rPh sb="48" eb="49">
      <t>レイ</t>
    </rPh>
    <rPh sb="52" eb="53">
      <t>ネツ</t>
    </rPh>
    <rPh sb="54" eb="56">
      <t>ヘイセイ</t>
    </rPh>
    <rPh sb="57" eb="59">
      <t>ネンド</t>
    </rPh>
    <phoneticPr fontId="6"/>
  </si>
  <si>
    <r>
      <t xml:space="preserve">専門員への応募時、
３口座振込シート以降は
記入不要です。
</t>
    </r>
    <r>
      <rPr>
        <sz val="24"/>
        <color rgb="FFFF0000"/>
        <rFont val="ＭＳ Ｐゴシック"/>
        <family val="3"/>
        <charset val="128"/>
        <scheme val="minor"/>
      </rPr>
      <t>（不要なシートは、削除しないこと）</t>
    </r>
    <rPh sb="0" eb="3">
      <t>センモンイン</t>
    </rPh>
    <rPh sb="5" eb="7">
      <t>オウボ</t>
    </rPh>
    <rPh sb="7" eb="8">
      <t>ジ</t>
    </rPh>
    <rPh sb="11" eb="13">
      <t>コウザ</t>
    </rPh>
    <rPh sb="13" eb="15">
      <t>フリコミ</t>
    </rPh>
    <rPh sb="18" eb="20">
      <t>イコウ</t>
    </rPh>
    <rPh sb="22" eb="24">
      <t>キニュウ</t>
    </rPh>
    <rPh sb="24" eb="26">
      <t>フヨウ</t>
    </rPh>
    <rPh sb="31" eb="33">
      <t>フヨウ</t>
    </rPh>
    <rPh sb="39" eb="41">
      <t>サクジョ</t>
    </rPh>
    <phoneticPr fontId="6"/>
  </si>
  <si>
    <r>
      <rPr>
        <b/>
        <sz val="11"/>
        <rFont val="ＭＳ Ｐ明朝"/>
        <family val="1"/>
        <charset val="128"/>
      </rPr>
      <t>←</t>
    </r>
    <r>
      <rPr>
        <sz val="11"/>
        <rFont val="ＭＳ Ｐ明朝"/>
        <family val="1"/>
        <charset val="128"/>
      </rPr>
      <t>①リストボックスで</t>
    </r>
    <r>
      <rPr>
        <b/>
        <sz val="11"/>
        <rFont val="ＭＳ Ｐ明朝"/>
        <family val="1"/>
        <charset val="128"/>
      </rPr>
      <t>、　</t>
    </r>
    <r>
      <rPr>
        <b/>
        <sz val="11"/>
        <color rgb="FFFF0000"/>
        <rFont val="ＭＳ Ｐ明朝"/>
        <family val="1"/>
        <charset val="128"/>
      </rPr>
      <t xml:space="preserve">”新規登録” / "変更有り" / "変更無し"　から選択
</t>
    </r>
    <r>
      <rPr>
        <sz val="11"/>
        <rFont val="ＭＳ Ｐ明朝"/>
        <family val="1"/>
        <charset val="128"/>
      </rPr>
      <t>　　・・・　"変更有り"/"変更無し"：　専門員登録データの更新時に、使用</t>
    </r>
    <rPh sb="39" eb="41">
      <t>センタク</t>
    </rPh>
    <rPh sb="63" eb="66">
      <t>センモンイン</t>
    </rPh>
    <rPh sb="66" eb="68">
      <t>トウロク</t>
    </rPh>
    <rPh sb="72" eb="75">
      <t>コウシンジ</t>
    </rPh>
    <rPh sb="77" eb="79">
      <t>シヨウ</t>
    </rPh>
    <phoneticPr fontId="6"/>
  </si>
  <si>
    <r>
      <t xml:space="preserve">    公共交通機関、
　　　 最寄駅
</t>
    </r>
    <r>
      <rPr>
        <sz val="9"/>
        <color theme="1"/>
        <rFont val="ＭＳ 明朝"/>
        <family val="1"/>
        <charset val="128"/>
      </rPr>
      <t>(注)
・</t>
    </r>
    <r>
      <rPr>
        <sz val="9"/>
        <rFont val="ＭＳ 明朝"/>
        <family val="1"/>
        <charset val="128"/>
      </rPr>
      <t>定期区間には</t>
    </r>
    <r>
      <rPr>
        <b/>
        <sz val="9"/>
        <color rgb="FFFF0000"/>
        <rFont val="ＭＳ Ｐゴシック"/>
        <family val="3"/>
        <charset val="128"/>
      </rPr>
      <t>最寄駅/バス停</t>
    </r>
    <r>
      <rPr>
        <sz val="9"/>
        <rFont val="ＭＳ 明朝"/>
        <family val="1"/>
        <charset val="128"/>
      </rPr>
      <t>を含むこと</t>
    </r>
    <r>
      <rPr>
        <sz val="9"/>
        <color theme="1"/>
        <rFont val="ＭＳ 明朝"/>
        <family val="1"/>
        <charset val="128"/>
      </rPr>
      <t xml:space="preserve">
</t>
    </r>
    <r>
      <rPr>
        <sz val="9"/>
        <color rgb="FF0000FF"/>
        <rFont val="ＭＳ 明朝"/>
        <family val="1"/>
        <charset val="128"/>
      </rPr>
      <t>・</t>
    </r>
    <r>
      <rPr>
        <b/>
        <sz val="9"/>
        <color rgb="FF0000FF"/>
        <rFont val="ＭＳ 明朝"/>
        <family val="1"/>
        <charset val="128"/>
      </rPr>
      <t>診断先により異なる最寄駅を使用する場合、②も記入</t>
    </r>
    <r>
      <rPr>
        <sz val="10.5"/>
        <color theme="1"/>
        <rFont val="ＭＳ 明朝"/>
        <family val="1"/>
        <charset val="128"/>
      </rPr>
      <t xml:space="preserve">
・</t>
    </r>
    <r>
      <rPr>
        <sz val="9"/>
        <rFont val="ＭＳ 明朝"/>
        <family val="1"/>
        <charset val="128"/>
      </rPr>
      <t>バス：距離</t>
    </r>
    <r>
      <rPr>
        <b/>
        <sz val="9"/>
        <color rgb="FFFF0000"/>
        <rFont val="ＭＳ Ｐゴシック"/>
        <family val="3"/>
        <charset val="128"/>
      </rPr>
      <t>1.0km以上</t>
    </r>
    <r>
      <rPr>
        <sz val="9"/>
        <rFont val="ＭＳ 明朝"/>
        <family val="1"/>
        <charset val="128"/>
      </rPr>
      <t>で使用可</t>
    </r>
    <r>
      <rPr>
        <sz val="10.5"/>
        <color theme="1"/>
        <rFont val="ＭＳ 明朝"/>
        <family val="1"/>
        <charset val="128"/>
      </rPr>
      <t xml:space="preserve">
</t>
    </r>
    <r>
      <rPr>
        <sz val="9"/>
        <color theme="1"/>
        <rFont val="ＭＳ 明朝"/>
        <family val="1"/>
        <charset val="128"/>
      </rPr>
      <t>・バス料金：</t>
    </r>
    <r>
      <rPr>
        <b/>
        <sz val="9"/>
        <color rgb="FFFF0000"/>
        <rFont val="ＭＳ Ｐゴシック"/>
        <family val="3"/>
        <charset val="128"/>
      </rPr>
      <t>IC料金/切符料金の安価な方を記入</t>
    </r>
    <rPh sb="26" eb="28">
      <t>テイキ</t>
    </rPh>
    <rPh sb="28" eb="30">
      <t>クカン</t>
    </rPh>
    <rPh sb="38" eb="39">
      <t>テイ</t>
    </rPh>
    <rPh sb="40" eb="41">
      <t>フク</t>
    </rPh>
    <rPh sb="46" eb="48">
      <t>シンダン</t>
    </rPh>
    <rPh sb="48" eb="49">
      <t>サキ</t>
    </rPh>
    <rPh sb="52" eb="53">
      <t>コト</t>
    </rPh>
    <rPh sb="57" eb="58">
      <t>エキ</t>
    </rPh>
    <rPh sb="59" eb="61">
      <t>シヨウ</t>
    </rPh>
    <rPh sb="63" eb="65">
      <t>バアイ</t>
    </rPh>
    <rPh sb="68" eb="70">
      <t>キニュウ</t>
    </rPh>
    <rPh sb="75" eb="77">
      <t>キョリ</t>
    </rPh>
    <rPh sb="82" eb="84">
      <t>イジョウ</t>
    </rPh>
    <rPh sb="85" eb="87">
      <t>シヨウ</t>
    </rPh>
    <rPh sb="87" eb="88">
      <t>カ</t>
    </rPh>
    <rPh sb="92" eb="94">
      <t>リョウキン</t>
    </rPh>
    <rPh sb="97" eb="99">
      <t>リョウキン</t>
    </rPh>
    <rPh sb="100" eb="102">
      <t>キップ</t>
    </rPh>
    <rPh sb="102" eb="104">
      <t>リョウキン</t>
    </rPh>
    <rPh sb="105" eb="107">
      <t>アンカ</t>
    </rPh>
    <rPh sb="108" eb="109">
      <t>ホウ</t>
    </rPh>
    <rPh sb="110" eb="112">
      <t>キニュウ</t>
    </rPh>
    <phoneticPr fontId="6"/>
  </si>
  <si>
    <r>
      <t>エネルギー診断プロフェッショナル認定</t>
    </r>
    <r>
      <rPr>
        <sz val="10.5"/>
        <color rgb="FFFF0000"/>
        <rFont val="ＭＳ 明朝"/>
        <family val="1"/>
        <charset val="128"/>
      </rPr>
      <t>（ビル実践）</t>
    </r>
    <rPh sb="21" eb="23">
      <t>ジッセン</t>
    </rPh>
    <phoneticPr fontId="6"/>
  </si>
  <si>
    <t>調査員謝金に係る業務規程」（令和8年4月1日改正）、「エネルギー使用合理化専門員の</t>
    <phoneticPr fontId="6"/>
  </si>
  <si>
    <t>委嘱、業務依頼の運用、業務遂行上の留意事項について」（令和8年4月27日版）を確認し、</t>
    <phoneticPr fontId="6"/>
  </si>
  <si>
    <t>　</t>
  </si>
  <si>
    <t>（↑プルダウンメニューから選択）</t>
    <phoneticPr fontId="6"/>
  </si>
  <si>
    <t>専門員制度を何で知りましたか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</si>
</sst>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quot;日&quot;"/>
    <numFmt numFmtId="177" formatCode="yyyy/mm/dd"/>
    <numFmt numFmtId="178" formatCode="0.0"/>
    <numFmt numFmtId="179" formatCode="#,##0\ &quot;回&quot;"/>
  </numFmts>
  <fonts count="80" x14ac:knownFonts="1">
    <font>
      <sz val="11"/>
      <color theme="1"/>
      <name val="ＭＳ Ｐゴシック"/>
      <family val="2"/>
      <charset val="128"/>
      <scheme val="minor"/>
    </font>
    <font>
      <sz val="10.5"/>
      <color theme="1"/>
      <name val="ＭＳ 明朝"/>
      <family val="1"/>
      <charset val="128"/>
    </font>
    <font>
      <b/>
      <sz val="10.5"/>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sz val="6"/>
      <name val="ＭＳ Ｐゴシック"/>
      <family val="2"/>
      <charset val="128"/>
      <scheme val="minor"/>
    </font>
    <font>
      <sz val="11"/>
      <color theme="1"/>
      <name val="ＭＳ 明朝"/>
      <family val="1"/>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name val="ＭＳ ゴシック"/>
      <family val="3"/>
      <charset val="128"/>
    </font>
    <font>
      <sz val="6"/>
      <name val="ＭＳ Ｐゴシック"/>
      <family val="3"/>
      <charset val="128"/>
    </font>
    <font>
      <b/>
      <sz val="16"/>
      <name val="ＭＳ ゴシック"/>
      <family val="3"/>
      <charset val="128"/>
    </font>
    <font>
      <b/>
      <sz val="16"/>
      <color theme="1"/>
      <name val="ＭＳ 明朝"/>
      <family val="1"/>
      <charset val="128"/>
    </font>
    <font>
      <b/>
      <sz val="11"/>
      <color theme="1"/>
      <name val="ＭＳ 明朝"/>
      <family val="1"/>
      <charset val="128"/>
    </font>
    <font>
      <b/>
      <sz val="11"/>
      <color rgb="FFFF0000"/>
      <name val="ＭＳ 明朝"/>
      <family val="1"/>
      <charset val="128"/>
    </font>
    <font>
      <sz val="11"/>
      <name val="ＭＳ 明朝"/>
      <family val="1"/>
      <charset val="128"/>
    </font>
    <font>
      <b/>
      <sz val="18"/>
      <color theme="1"/>
      <name val="ＭＳ 明朝"/>
      <family val="1"/>
      <charset val="128"/>
    </font>
    <font>
      <sz val="14"/>
      <color theme="1"/>
      <name val="ＭＳ 明朝"/>
      <family val="1"/>
      <charset val="128"/>
    </font>
    <font>
      <sz val="12"/>
      <color theme="1"/>
      <name val="ＭＳ 明朝"/>
      <family val="1"/>
      <charset val="128"/>
    </font>
    <font>
      <b/>
      <sz val="14"/>
      <name val="ＭＳ 明朝"/>
      <family val="1"/>
      <charset val="128"/>
    </font>
    <font>
      <sz val="11"/>
      <color theme="1"/>
      <name val="ＭＳ Ｐゴシック"/>
      <family val="2"/>
      <charset val="128"/>
      <scheme val="minor"/>
    </font>
    <font>
      <b/>
      <sz val="11"/>
      <color rgb="FF0000FF"/>
      <name val="ＭＳ 明朝"/>
      <family val="1"/>
      <charset val="128"/>
    </font>
    <font>
      <b/>
      <sz val="11"/>
      <name val="ＭＳ 明朝"/>
      <family val="1"/>
      <charset val="128"/>
    </font>
    <font>
      <b/>
      <sz val="10"/>
      <color theme="1"/>
      <name val="ＭＳ 明朝"/>
      <family val="1"/>
      <charset val="128"/>
    </font>
    <font>
      <b/>
      <sz val="9"/>
      <color rgb="FFFF0000"/>
      <name val="ＭＳ Ｐゴシック"/>
      <family val="3"/>
      <charset val="128"/>
    </font>
    <font>
      <b/>
      <sz val="9"/>
      <color rgb="FF0000FF"/>
      <name val="ＭＳ Ｐゴシック"/>
      <family val="3"/>
      <charset val="128"/>
    </font>
    <font>
      <b/>
      <sz val="10.5"/>
      <color rgb="FFFF0000"/>
      <name val="ＭＳ 明朝"/>
      <family val="1"/>
      <charset val="128"/>
    </font>
    <font>
      <sz val="10"/>
      <color rgb="FFFF0000"/>
      <name val="ＭＳ Ｐゴシック"/>
      <family val="3"/>
      <charset val="128"/>
    </font>
    <font>
      <sz val="10.5"/>
      <color rgb="FFFF0000"/>
      <name val="ＭＳ Ｐゴシック"/>
      <family val="3"/>
      <charset val="128"/>
    </font>
    <font>
      <sz val="9"/>
      <color rgb="FF0000FF"/>
      <name val="ＭＳ 明朝"/>
      <family val="1"/>
      <charset val="128"/>
    </font>
    <font>
      <b/>
      <sz val="9"/>
      <color rgb="FF0000FF"/>
      <name val="ＭＳ 明朝"/>
      <family val="1"/>
      <charset val="128"/>
    </font>
    <font>
      <b/>
      <sz val="11"/>
      <color theme="1"/>
      <name val="ＭＳ Ｐゴシック"/>
      <family val="3"/>
      <charset val="128"/>
      <scheme val="minor"/>
    </font>
    <font>
      <sz val="11"/>
      <color theme="1"/>
      <name val="ＭＳ Ｐゴシック"/>
      <family val="3"/>
      <charset val="128"/>
      <scheme val="minor"/>
    </font>
    <font>
      <sz val="11"/>
      <color theme="1"/>
      <name val="ＭＳ Ｐ明朝"/>
      <family val="1"/>
      <charset val="128"/>
    </font>
    <font>
      <sz val="12"/>
      <color theme="1"/>
      <name val="ＭＳ Ｐ明朝"/>
      <family val="1"/>
      <charset val="128"/>
    </font>
    <font>
      <sz val="16"/>
      <color theme="1"/>
      <name val="ＭＳ Ｐ明朝"/>
      <family val="1"/>
      <charset val="128"/>
    </font>
    <font>
      <sz val="12"/>
      <color rgb="FF000000"/>
      <name val="ＭＳ Ｐ明朝"/>
      <family val="1"/>
      <charset val="128"/>
    </font>
    <font>
      <sz val="12"/>
      <color rgb="FFFF0000"/>
      <name val="ＭＳ Ｐ明朝"/>
      <family val="1"/>
      <charset val="128"/>
    </font>
    <font>
      <sz val="11"/>
      <color rgb="FFFF0000"/>
      <name val="ＭＳ Ｐ明朝"/>
      <family val="1"/>
      <charset val="128"/>
    </font>
    <font>
      <u/>
      <sz val="12"/>
      <color theme="1"/>
      <name val="ＭＳ Ｐ明朝"/>
      <family val="1"/>
      <charset val="128"/>
    </font>
    <font>
      <sz val="19"/>
      <color rgb="FF000000"/>
      <name val="ＭＳ Ｐ明朝"/>
      <family val="1"/>
      <charset val="128"/>
    </font>
    <font>
      <sz val="10.5"/>
      <color rgb="FF000000"/>
      <name val="ＭＳ Ｐ明朝"/>
      <family val="1"/>
      <charset val="128"/>
    </font>
    <font>
      <b/>
      <sz val="11"/>
      <color rgb="FFFF0000"/>
      <name val="ＭＳ Ｐゴシック"/>
      <family val="3"/>
      <charset val="128"/>
      <scheme val="minor"/>
    </font>
    <font>
      <u/>
      <sz val="11"/>
      <color theme="10"/>
      <name val="ＭＳ Ｐゴシック"/>
      <family val="2"/>
      <charset val="128"/>
      <scheme val="minor"/>
    </font>
    <font>
      <sz val="10"/>
      <color theme="1"/>
      <name val="ＭＳ Ｐゴシック"/>
      <family val="2"/>
      <charset val="128"/>
      <scheme val="minor"/>
    </font>
    <font>
      <sz val="12"/>
      <name val="ＭＳ Ｐ明朝"/>
      <family val="1"/>
      <charset val="128"/>
    </font>
    <font>
      <sz val="11"/>
      <name val="ＭＳ Ｐ明朝"/>
      <family val="1"/>
      <charset val="128"/>
    </font>
    <font>
      <b/>
      <sz val="16"/>
      <color theme="1"/>
      <name val="ＭＳ Ｐ明朝"/>
      <family val="1"/>
      <charset val="128"/>
    </font>
    <font>
      <b/>
      <sz val="16"/>
      <name val="ＭＳ 明朝"/>
      <family val="1"/>
      <charset val="128"/>
    </font>
    <font>
      <sz val="11"/>
      <color theme="0"/>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1"/>
      <color theme="1"/>
      <name val="ＭＳ Ｐゴシック"/>
      <family val="3"/>
      <charset val="128"/>
    </font>
    <font>
      <sz val="11"/>
      <color rgb="FFFF0000"/>
      <name val="ＭＳ Ｐゴシック"/>
      <family val="3"/>
      <charset val="128"/>
    </font>
    <font>
      <sz val="10.5"/>
      <color theme="1"/>
      <name val="ＭＳ Ｐゴシック"/>
      <family val="2"/>
      <charset val="128"/>
      <scheme val="minor"/>
    </font>
    <font>
      <b/>
      <sz val="10.5"/>
      <color rgb="FFFF0000"/>
      <name val="ＭＳ Ｐゴシック"/>
      <family val="3"/>
      <charset val="128"/>
    </font>
    <font>
      <sz val="10.5"/>
      <name val="ＭＳ 明朝"/>
      <family val="1"/>
      <charset val="128"/>
    </font>
    <font>
      <sz val="10.5"/>
      <color theme="1"/>
      <name val="ＭＳ Ｐゴシック"/>
      <family val="3"/>
      <charset val="128"/>
    </font>
    <font>
      <b/>
      <sz val="11"/>
      <color theme="1"/>
      <name val="ＭＳ Ｐ明朝"/>
      <family val="1"/>
      <charset val="128"/>
    </font>
    <font>
      <sz val="10"/>
      <color theme="1"/>
      <name val="ＭＳ Ｐ明朝"/>
      <family val="1"/>
      <charset val="128"/>
    </font>
    <font>
      <sz val="14"/>
      <color theme="1"/>
      <name val="ＭＳ Ｐ明朝"/>
      <family val="1"/>
      <charset val="128"/>
    </font>
    <font>
      <b/>
      <sz val="11"/>
      <color rgb="FFFF0000"/>
      <name val="ＭＳ Ｐ明朝"/>
      <family val="1"/>
      <charset val="128"/>
    </font>
    <font>
      <b/>
      <sz val="11"/>
      <name val="ＭＳ Ｐ明朝"/>
      <family val="1"/>
      <charset val="128"/>
    </font>
    <font>
      <b/>
      <sz val="9"/>
      <color rgb="FF0000FF"/>
      <name val="ＭＳ Ｐ明朝"/>
      <family val="1"/>
      <charset val="128"/>
    </font>
    <font>
      <b/>
      <sz val="12"/>
      <color theme="1"/>
      <name val="ＭＳ Ｐ明朝"/>
      <family val="1"/>
      <charset val="128"/>
    </font>
    <font>
      <sz val="9"/>
      <color theme="1"/>
      <name val="ＭＳ Ｐ明朝"/>
      <family val="1"/>
      <charset val="128"/>
    </font>
    <font>
      <u/>
      <sz val="11"/>
      <color theme="1"/>
      <name val="ＭＳ Ｐ明朝"/>
      <family val="1"/>
      <charset val="128"/>
    </font>
    <font>
      <sz val="10"/>
      <name val="ＭＳ ゴシック"/>
      <family val="3"/>
      <charset val="128"/>
    </font>
    <font>
      <sz val="9"/>
      <name val="ＭＳ 明朝"/>
      <family val="1"/>
      <charset val="128"/>
    </font>
    <font>
      <sz val="10.5"/>
      <color theme="1"/>
      <name val="ＭＳ 明朝"/>
      <family val="3"/>
      <charset val="128"/>
    </font>
    <font>
      <b/>
      <sz val="14"/>
      <color theme="1"/>
      <name val="ＭＳ Ｐ明朝"/>
      <family val="1"/>
      <charset val="128"/>
    </font>
    <font>
      <sz val="9"/>
      <color rgb="FF000000"/>
      <name val="ＭＳ Ｐ明朝"/>
      <family val="1"/>
      <charset val="128"/>
    </font>
    <font>
      <sz val="11"/>
      <color rgb="FF000000"/>
      <name val="ＭＳ Ｐ明朝"/>
      <family val="1"/>
      <charset val="128"/>
    </font>
    <font>
      <u/>
      <sz val="11"/>
      <color rgb="FF000000"/>
      <name val="ＭＳ Ｐ明朝"/>
      <family val="1"/>
      <charset val="128"/>
    </font>
    <font>
      <u/>
      <sz val="11"/>
      <color rgb="FFFF0000"/>
      <name val="ＭＳ Ｐ明朝"/>
      <family val="1"/>
      <charset val="128"/>
    </font>
    <font>
      <b/>
      <sz val="9"/>
      <color rgb="FFFF0000"/>
      <name val="ＭＳ Ｐ明朝"/>
      <family val="1"/>
      <charset val="128"/>
    </font>
    <font>
      <sz val="10.5"/>
      <name val="ＭＳ Ｐゴシック"/>
      <family val="3"/>
      <charset val="128"/>
    </font>
    <font>
      <sz val="24"/>
      <color rgb="FFFF0000"/>
      <name val="ＭＳ Ｐゴシック"/>
      <family val="3"/>
      <charset val="128"/>
      <scheme val="minor"/>
    </font>
  </fonts>
  <fills count="13">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CCFFFF"/>
        <bgColor indexed="64"/>
      </patternFill>
    </fill>
    <fill>
      <patternFill patternType="solid">
        <fgColor rgb="FFC0C0C0"/>
        <bgColor indexed="64"/>
      </patternFill>
    </fill>
    <fill>
      <patternFill patternType="lightUp">
        <fgColor theme="0" tint="-0.24994659260841701"/>
        <bgColor rgb="FFCCFFCC"/>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D9"/>
        <bgColor indexed="64"/>
      </patternFill>
    </fill>
    <fill>
      <patternFill patternType="solid">
        <fgColor theme="8" tint="0.79998168889431442"/>
        <bgColor indexed="64"/>
      </patternFill>
    </fill>
  </fills>
  <borders count="1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medium">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thin">
        <color indexed="64"/>
      </top>
      <bottom style="medium">
        <color indexed="64"/>
      </bottom>
      <diagonal/>
    </border>
    <border>
      <left/>
      <right/>
      <top style="hair">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style="thin">
        <color auto="1"/>
      </right>
      <top style="thin">
        <color indexed="64"/>
      </top>
      <bottom style="thin">
        <color auto="1"/>
      </bottom>
      <diagonal/>
    </border>
    <border>
      <left style="thin">
        <color auto="1"/>
      </left>
      <right/>
      <top style="thin">
        <color auto="1"/>
      </top>
      <bottom style="hair">
        <color auto="1"/>
      </bottom>
      <diagonal/>
    </border>
    <border>
      <left style="hair">
        <color indexed="64"/>
      </left>
      <right style="thin">
        <color auto="1"/>
      </right>
      <top style="thin">
        <color auto="1"/>
      </top>
      <bottom style="hair">
        <color auto="1"/>
      </bottom>
      <diagonal/>
    </border>
    <border>
      <left style="hair">
        <color indexed="64"/>
      </left>
      <right style="thin">
        <color auto="1"/>
      </right>
      <top style="hair">
        <color auto="1"/>
      </top>
      <bottom style="hair">
        <color auto="1"/>
      </bottom>
      <diagonal/>
    </border>
    <border>
      <left style="hair">
        <color indexed="64"/>
      </left>
      <right style="thin">
        <color auto="1"/>
      </right>
      <top style="hair">
        <color auto="1"/>
      </top>
      <bottom style="thin">
        <color auto="1"/>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top/>
      <bottom style="hair">
        <color auto="1"/>
      </bottom>
      <diagonal/>
    </border>
    <border>
      <left/>
      <right/>
      <top/>
      <bottom style="dashed">
        <color auto="1"/>
      </bottom>
      <diagonal/>
    </border>
    <border>
      <left style="thin">
        <color indexed="64"/>
      </left>
      <right/>
      <top style="medium">
        <color indexed="64"/>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rgb="FFFF0000"/>
      </bottom>
      <diagonal/>
    </border>
    <border>
      <left/>
      <right/>
      <top/>
      <bottom style="medium">
        <color rgb="FFFF0000"/>
      </bottom>
      <diagonal/>
    </border>
    <border>
      <left/>
      <right style="thin">
        <color indexed="64"/>
      </right>
      <top/>
      <bottom style="medium">
        <color rgb="FFFF0000"/>
      </bottom>
      <diagonal/>
    </border>
    <border>
      <left style="thin">
        <color indexed="64"/>
      </left>
      <right/>
      <top style="medium">
        <color rgb="FFFF0000"/>
      </top>
      <bottom/>
      <diagonal/>
    </border>
    <border>
      <left/>
      <right/>
      <top style="medium">
        <color rgb="FFFF0000"/>
      </top>
      <bottom/>
      <diagonal/>
    </border>
    <border>
      <left/>
      <right style="thin">
        <color indexed="64"/>
      </right>
      <top style="medium">
        <color rgb="FFFF0000"/>
      </top>
      <bottom/>
      <diagonal/>
    </border>
    <border>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hair">
        <color indexed="64"/>
      </left>
      <right/>
      <top style="medium">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style="thin">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medium">
        <color indexed="64"/>
      </bottom>
      <diagonal/>
    </border>
    <border>
      <left/>
      <right style="thin">
        <color indexed="64"/>
      </right>
      <top/>
      <bottom style="double">
        <color indexed="64"/>
      </bottom>
      <diagonal/>
    </border>
    <border>
      <left/>
      <right style="hair">
        <color indexed="64"/>
      </right>
      <top style="hair">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style="dotted">
        <color indexed="64"/>
      </bottom>
      <diagonal/>
    </border>
  </borders>
  <cellStyleXfs count="4">
    <xf numFmtId="0" fontId="0" fillId="0" borderId="0">
      <alignment vertical="center"/>
    </xf>
    <xf numFmtId="0" fontId="11" fillId="0" borderId="0"/>
    <xf numFmtId="38" fontId="22" fillId="0" borderId="0" applyFont="0" applyFill="0" applyBorder="0" applyAlignment="0" applyProtection="0">
      <alignment vertical="center"/>
    </xf>
    <xf numFmtId="0" fontId="45" fillId="0" borderId="0" applyNumberFormat="0" applyFill="0" applyBorder="0" applyAlignment="0" applyProtection="0">
      <alignment vertical="center"/>
    </xf>
  </cellStyleXfs>
  <cellXfs count="842">
    <xf numFmtId="0" fontId="0" fillId="0" borderId="0" xfId="0">
      <alignment vertical="center"/>
    </xf>
    <xf numFmtId="0" fontId="11" fillId="4" borderId="14" xfId="1" applyFill="1" applyBorder="1" applyAlignment="1">
      <alignment horizontal="centerContinuous" vertical="top"/>
    </xf>
    <xf numFmtId="0" fontId="11" fillId="5" borderId="0" xfId="1" applyFill="1" applyAlignment="1">
      <alignment vertical="top"/>
    </xf>
    <xf numFmtId="0" fontId="11" fillId="0" borderId="0" xfId="1" applyAlignment="1">
      <alignment vertical="top"/>
    </xf>
    <xf numFmtId="0" fontId="11" fillId="0" borderId="14" xfId="1" applyBorder="1" applyAlignment="1">
      <alignment vertical="top"/>
    </xf>
    <xf numFmtId="0" fontId="11" fillId="0" borderId="0" xfId="1" applyAlignment="1">
      <alignment horizontal="centerContinuous" vertical="top"/>
    </xf>
    <xf numFmtId="0" fontId="13" fillId="0" borderId="0" xfId="1" applyFont="1" applyAlignment="1">
      <alignment horizontal="centerContinuous" vertical="top"/>
    </xf>
    <xf numFmtId="0" fontId="1" fillId="2" borderId="31" xfId="0" applyFont="1" applyFill="1" applyBorder="1" applyAlignment="1">
      <alignment horizontal="center" vertical="center" wrapText="1"/>
    </xf>
    <xf numFmtId="0" fontId="1" fillId="2" borderId="23" xfId="0" applyFont="1" applyFill="1" applyBorder="1">
      <alignment vertical="center"/>
    </xf>
    <xf numFmtId="0" fontId="1" fillId="2" borderId="13" xfId="0" applyFont="1" applyFill="1" applyBorder="1">
      <alignment vertical="center"/>
    </xf>
    <xf numFmtId="0" fontId="1" fillId="2" borderId="54" xfId="0" applyFont="1" applyFill="1" applyBorder="1">
      <alignment vertical="center"/>
    </xf>
    <xf numFmtId="0" fontId="1" fillId="2" borderId="5" xfId="0" applyFont="1" applyFill="1" applyBorder="1">
      <alignment vertical="center"/>
    </xf>
    <xf numFmtId="0" fontId="1" fillId="2" borderId="80" xfId="0" applyFont="1" applyFill="1" applyBorder="1">
      <alignment vertical="center"/>
    </xf>
    <xf numFmtId="0" fontId="1" fillId="2" borderId="18" xfId="0" applyFont="1" applyFill="1" applyBorder="1">
      <alignment vertical="center"/>
    </xf>
    <xf numFmtId="0" fontId="1" fillId="2" borderId="0" xfId="0" applyFont="1" applyFill="1">
      <alignment vertical="center"/>
    </xf>
    <xf numFmtId="0" fontId="1" fillId="2" borderId="70" xfId="0" applyFont="1" applyFill="1" applyBorder="1">
      <alignment vertical="center"/>
    </xf>
    <xf numFmtId="0" fontId="1" fillId="2" borderId="52" xfId="0" applyFont="1" applyFill="1" applyBorder="1">
      <alignment vertical="center"/>
    </xf>
    <xf numFmtId="0" fontId="7" fillId="0" borderId="0" xfId="0" applyFont="1">
      <alignment vertical="center"/>
    </xf>
    <xf numFmtId="0" fontId="1" fillId="2" borderId="69" xfId="0" applyFont="1" applyFill="1" applyBorder="1">
      <alignment vertical="center"/>
    </xf>
    <xf numFmtId="0" fontId="1" fillId="2" borderId="65" xfId="0" applyFont="1" applyFill="1" applyBorder="1">
      <alignment vertical="center"/>
    </xf>
    <xf numFmtId="0" fontId="1" fillId="2" borderId="66" xfId="0" applyFont="1" applyFill="1" applyBorder="1">
      <alignment vertical="center"/>
    </xf>
    <xf numFmtId="0" fontId="1" fillId="2" borderId="45" xfId="0" applyFont="1" applyFill="1" applyBorder="1">
      <alignment vertical="center"/>
    </xf>
    <xf numFmtId="0" fontId="7" fillId="2" borderId="0" xfId="0" applyFont="1" applyFill="1" applyAlignment="1">
      <alignment vertical="center" wrapText="1"/>
    </xf>
    <xf numFmtId="0" fontId="1" fillId="2" borderId="59" xfId="0" applyFont="1" applyFill="1" applyBorder="1">
      <alignment vertical="center"/>
    </xf>
    <xf numFmtId="0" fontId="3" fillId="2" borderId="0" xfId="0" applyFont="1" applyFill="1" applyAlignment="1">
      <alignment horizontal="center" vertical="center"/>
    </xf>
    <xf numFmtId="0" fontId="3" fillId="2" borderId="3" xfId="0" applyFont="1" applyFill="1" applyBorder="1">
      <alignment vertical="center"/>
    </xf>
    <xf numFmtId="0" fontId="3" fillId="2" borderId="4" xfId="0" applyFont="1" applyFill="1" applyBorder="1">
      <alignment vertical="center"/>
    </xf>
    <xf numFmtId="0" fontId="7" fillId="2" borderId="0" xfId="0" applyFont="1" applyFill="1">
      <alignment vertical="center"/>
    </xf>
    <xf numFmtId="0" fontId="7" fillId="2" borderId="0" xfId="0" applyFont="1" applyFill="1" applyAlignment="1">
      <alignment horizontal="left" vertical="center"/>
    </xf>
    <xf numFmtId="0" fontId="3" fillId="2" borderId="0" xfId="0" applyFont="1" applyFill="1">
      <alignment vertical="center"/>
    </xf>
    <xf numFmtId="0" fontId="2" fillId="2" borderId="9" xfId="0" applyFont="1" applyFill="1" applyBorder="1">
      <alignment vertical="center"/>
    </xf>
    <xf numFmtId="0" fontId="1" fillId="2" borderId="81" xfId="0" applyFont="1" applyFill="1" applyBorder="1">
      <alignment vertical="center"/>
    </xf>
    <xf numFmtId="0" fontId="1" fillId="2" borderId="0" xfId="0" applyFont="1" applyFill="1" applyAlignment="1">
      <alignment horizontal="centerContinuous" vertical="center"/>
    </xf>
    <xf numFmtId="0" fontId="1" fillId="2" borderId="18" xfId="0" applyFont="1" applyFill="1" applyBorder="1" applyAlignment="1">
      <alignment horizontal="centerContinuous" vertical="center"/>
    </xf>
    <xf numFmtId="0" fontId="1" fillId="2" borderId="16" xfId="0" applyFont="1" applyFill="1" applyBorder="1" applyAlignment="1">
      <alignment horizontal="centerContinuous" vertical="center"/>
    </xf>
    <xf numFmtId="0" fontId="1" fillId="2" borderId="13" xfId="0" applyFont="1" applyFill="1" applyBorder="1" applyAlignment="1">
      <alignment horizontal="centerContinuous" vertical="center"/>
    </xf>
    <xf numFmtId="0" fontId="1" fillId="2" borderId="45" xfId="0" applyFont="1" applyFill="1" applyBorder="1" applyAlignment="1">
      <alignment horizontal="right" vertical="center"/>
    </xf>
    <xf numFmtId="0" fontId="1" fillId="2" borderId="21" xfId="0" applyFont="1" applyFill="1" applyBorder="1" applyAlignment="1">
      <alignment horizontal="right" vertical="center"/>
    </xf>
    <xf numFmtId="0" fontId="1" fillId="2" borderId="0" xfId="0" applyFont="1" applyFill="1" applyAlignment="1">
      <alignment horizontal="right" vertical="center"/>
    </xf>
    <xf numFmtId="0" fontId="1" fillId="2" borderId="13" xfId="0" applyFont="1" applyFill="1" applyBorder="1" applyAlignment="1">
      <alignment horizontal="right" vertical="center"/>
    </xf>
    <xf numFmtId="0" fontId="1" fillId="2" borderId="48" xfId="0" applyFont="1" applyFill="1" applyBorder="1" applyAlignment="1">
      <alignment horizontal="right" vertical="center"/>
    </xf>
    <xf numFmtId="0" fontId="1" fillId="2" borderId="9" xfId="0" applyFont="1" applyFill="1" applyBorder="1" applyAlignment="1">
      <alignment horizontal="centerContinuous" vertical="center"/>
    </xf>
    <xf numFmtId="0" fontId="11" fillId="0" borderId="86" xfId="1" applyBorder="1" applyAlignment="1">
      <alignment vertical="top"/>
    </xf>
    <xf numFmtId="0" fontId="11" fillId="0" borderId="24" xfId="1" applyBorder="1" applyAlignment="1">
      <alignment vertical="top"/>
    </xf>
    <xf numFmtId="0" fontId="7" fillId="2" borderId="9" xfId="0" applyFont="1" applyFill="1" applyBorder="1">
      <alignment vertical="center"/>
    </xf>
    <xf numFmtId="0" fontId="7" fillId="2" borderId="5" xfId="0" applyFont="1" applyFill="1" applyBorder="1">
      <alignment vertical="center"/>
    </xf>
    <xf numFmtId="0" fontId="7" fillId="4" borderId="0" xfId="0" applyFont="1" applyFill="1">
      <alignment vertical="center"/>
    </xf>
    <xf numFmtId="0" fontId="11" fillId="2" borderId="14" xfId="1" applyFill="1" applyBorder="1" applyAlignment="1">
      <alignment vertical="center" wrapText="1"/>
    </xf>
    <xf numFmtId="0" fontId="1" fillId="2" borderId="31" xfId="0" applyFont="1" applyFill="1" applyBorder="1" applyAlignment="1">
      <alignment horizontal="centerContinuous" vertical="center"/>
    </xf>
    <xf numFmtId="0" fontId="1" fillId="2" borderId="79" xfId="0" applyFont="1" applyFill="1" applyBorder="1" applyAlignment="1">
      <alignment horizontal="centerContinuous" vertical="center"/>
    </xf>
    <xf numFmtId="0" fontId="1" fillId="2" borderId="80" xfId="0" applyFont="1" applyFill="1" applyBorder="1" applyAlignment="1">
      <alignment horizontal="centerContinuous" vertical="center"/>
    </xf>
    <xf numFmtId="0" fontId="1" fillId="2" borderId="15" xfId="0" applyFont="1" applyFill="1" applyBorder="1" applyAlignment="1">
      <alignment horizontal="centerContinuous" vertical="center"/>
    </xf>
    <xf numFmtId="0" fontId="1" fillId="2" borderId="9" xfId="0" applyFont="1" applyFill="1" applyBorder="1" applyAlignment="1">
      <alignment horizontal="center" vertical="center"/>
    </xf>
    <xf numFmtId="0" fontId="1" fillId="2" borderId="80" xfId="0" applyFont="1" applyFill="1" applyBorder="1" applyAlignment="1">
      <alignment horizontal="center" vertical="center"/>
    </xf>
    <xf numFmtId="0" fontId="1" fillId="2" borderId="52" xfId="0" applyFont="1" applyFill="1" applyBorder="1" applyAlignment="1">
      <alignment horizontal="center" vertical="center"/>
    </xf>
    <xf numFmtId="0" fontId="1" fillId="2" borderId="67" xfId="0" applyFont="1" applyFill="1" applyBorder="1" applyAlignment="1">
      <alignment horizontal="center" vertical="center"/>
    </xf>
    <xf numFmtId="0" fontId="1" fillId="2" borderId="72" xfId="0" applyFont="1" applyFill="1" applyBorder="1" applyAlignment="1">
      <alignment horizontal="center" vertical="center"/>
    </xf>
    <xf numFmtId="0" fontId="1" fillId="2" borderId="47" xfId="0" applyFont="1" applyFill="1" applyBorder="1" applyAlignment="1">
      <alignment horizontal="center" vertical="center"/>
    </xf>
    <xf numFmtId="0" fontId="5" fillId="2" borderId="0" xfId="0" applyFont="1" applyFill="1">
      <alignment vertical="center"/>
    </xf>
    <xf numFmtId="0" fontId="1" fillId="2" borderId="48" xfId="0" applyFont="1" applyFill="1" applyBorder="1" applyAlignment="1">
      <alignment horizontal="centerContinuous" vertical="center"/>
    </xf>
    <xf numFmtId="0" fontId="11" fillId="0" borderId="19" xfId="1" applyBorder="1" applyAlignment="1">
      <alignment vertical="top"/>
    </xf>
    <xf numFmtId="0" fontId="10" fillId="4" borderId="0" xfId="0" applyFont="1" applyFill="1">
      <alignment vertical="center"/>
    </xf>
    <xf numFmtId="0" fontId="5" fillId="0" borderId="16" xfId="0" applyFont="1" applyBorder="1" applyAlignment="1" applyProtection="1">
      <alignment horizontal="center" vertical="center"/>
      <protection locked="0"/>
    </xf>
    <xf numFmtId="0" fontId="5" fillId="0" borderId="8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7" fillId="4" borderId="0" xfId="0" applyFont="1" applyFill="1" applyAlignment="1">
      <alignment vertical="top"/>
    </xf>
    <xf numFmtId="0" fontId="1" fillId="2" borderId="46" xfId="0" applyFont="1" applyFill="1" applyBorder="1">
      <alignment vertical="center"/>
    </xf>
    <xf numFmtId="0" fontId="1" fillId="2" borderId="53" xfId="0" applyFont="1" applyFill="1" applyBorder="1">
      <alignment vertical="center"/>
    </xf>
    <xf numFmtId="0" fontId="5" fillId="2" borderId="29" xfId="0" applyFont="1" applyFill="1" applyBorder="1">
      <alignment vertical="center"/>
    </xf>
    <xf numFmtId="0" fontId="5" fillId="2" borderId="39" xfId="0" applyFont="1" applyFill="1" applyBorder="1">
      <alignment vertical="center"/>
    </xf>
    <xf numFmtId="0" fontId="3" fillId="2" borderId="23" xfId="0" applyFont="1" applyFill="1" applyBorder="1" applyAlignment="1">
      <alignment horizontal="centerContinuous" vertical="center" wrapText="1"/>
    </xf>
    <xf numFmtId="0" fontId="18" fillId="2" borderId="0" xfId="0" applyFont="1" applyFill="1">
      <alignment vertical="center"/>
    </xf>
    <xf numFmtId="14" fontId="7" fillId="2" borderId="0" xfId="0" applyNumberFormat="1" applyFont="1" applyFill="1">
      <alignment vertical="center"/>
    </xf>
    <xf numFmtId="0" fontId="7" fillId="2" borderId="0" xfId="0" applyFont="1" applyFill="1" applyAlignment="1">
      <alignment horizontal="right" vertical="center"/>
    </xf>
    <xf numFmtId="0" fontId="7" fillId="2" borderId="21" xfId="0" applyFont="1" applyFill="1" applyBorder="1">
      <alignment vertical="center"/>
    </xf>
    <xf numFmtId="0" fontId="20" fillId="4" borderId="23" xfId="0" applyFont="1" applyFill="1" applyBorder="1" applyAlignment="1">
      <alignment horizontal="centerContinuous" vertical="center"/>
    </xf>
    <xf numFmtId="0" fontId="20" fillId="4" borderId="91" xfId="0" applyFont="1" applyFill="1" applyBorder="1" applyAlignment="1">
      <alignment horizontal="centerContinuous" vertical="center"/>
    </xf>
    <xf numFmtId="0" fontId="7" fillId="2" borderId="93" xfId="0" applyFont="1" applyFill="1" applyBorder="1" applyAlignment="1">
      <alignment vertical="center" wrapText="1"/>
    </xf>
    <xf numFmtId="0" fontId="7" fillId="2" borderId="93" xfId="0" applyFont="1" applyFill="1" applyBorder="1">
      <alignment vertical="center"/>
    </xf>
    <xf numFmtId="0" fontId="7" fillId="2" borderId="94" xfId="0" applyFont="1" applyFill="1" applyBorder="1" applyAlignment="1">
      <alignment vertical="center" wrapText="1"/>
    </xf>
    <xf numFmtId="0" fontId="7" fillId="0" borderId="94" xfId="0" applyFont="1" applyBorder="1" applyAlignment="1" applyProtection="1">
      <alignment vertical="center" wrapText="1"/>
      <protection locked="0"/>
    </xf>
    <xf numFmtId="0" fontId="7" fillId="0" borderId="95" xfId="0" applyFont="1" applyBorder="1" applyAlignment="1" applyProtection="1">
      <alignment vertical="center" wrapText="1"/>
      <protection locked="0"/>
    </xf>
    <xf numFmtId="0" fontId="7" fillId="2" borderId="16" xfId="0" applyFont="1" applyFill="1" applyBorder="1">
      <alignment vertical="center"/>
    </xf>
    <xf numFmtId="0" fontId="7" fillId="4" borderId="13" xfId="0" applyFont="1" applyFill="1" applyBorder="1" applyAlignment="1">
      <alignment horizontal="centerContinuous" vertical="center"/>
    </xf>
    <xf numFmtId="0" fontId="7" fillId="4" borderId="91" xfId="0" applyFont="1" applyFill="1" applyBorder="1" applyAlignment="1">
      <alignment horizontal="centerContinuous" vertical="center"/>
    </xf>
    <xf numFmtId="0" fontId="7" fillId="0" borderId="93" xfId="0" applyFont="1" applyBorder="1" applyAlignment="1" applyProtection="1">
      <alignment vertical="center" wrapText="1"/>
      <protection locked="0"/>
    </xf>
    <xf numFmtId="0" fontId="7" fillId="2" borderId="95" xfId="0" applyFont="1" applyFill="1" applyBorder="1" applyAlignment="1">
      <alignment vertical="center" wrapText="1"/>
    </xf>
    <xf numFmtId="0" fontId="7" fillId="4" borderId="23" xfId="0" applyFont="1" applyFill="1" applyBorder="1" applyAlignment="1">
      <alignment horizontal="centerContinuous" vertical="center"/>
    </xf>
    <xf numFmtId="0" fontId="11" fillId="7" borderId="23" xfId="1" applyFill="1" applyBorder="1" applyAlignment="1">
      <alignment vertical="center"/>
    </xf>
    <xf numFmtId="0" fontId="11" fillId="7" borderId="13" xfId="1" applyFill="1" applyBorder="1" applyAlignment="1">
      <alignment horizontal="left" vertical="center"/>
    </xf>
    <xf numFmtId="0" fontId="11" fillId="7" borderId="91" xfId="1" applyFill="1" applyBorder="1" applyAlignment="1">
      <alignment vertical="center"/>
    </xf>
    <xf numFmtId="0" fontId="11" fillId="4" borderId="23" xfId="1" applyFill="1" applyBorder="1" applyAlignment="1">
      <alignment horizontal="centerContinuous" vertical="top"/>
    </xf>
    <xf numFmtId="0" fontId="11" fillId="0" borderId="23" xfId="1" applyBorder="1" applyAlignment="1">
      <alignment vertical="top"/>
    </xf>
    <xf numFmtId="0" fontId="0" fillId="2" borderId="0" xfId="0" applyFill="1">
      <alignment vertical="center"/>
    </xf>
    <xf numFmtId="0" fontId="11" fillId="2" borderId="14" xfId="1" applyFill="1" applyBorder="1" applyAlignment="1">
      <alignment horizontal="left" vertical="center" wrapText="1"/>
    </xf>
    <xf numFmtId="0" fontId="2" fillId="2" borderId="9" xfId="0" applyFont="1" applyFill="1" applyBorder="1" applyAlignment="1">
      <alignment horizontal="centerContinuous" vertical="center" shrinkToFit="1"/>
    </xf>
    <xf numFmtId="0" fontId="2" fillId="2" borderId="7" xfId="0" applyFont="1" applyFill="1" applyBorder="1" applyAlignment="1">
      <alignment horizontal="centerContinuous" vertical="center" shrinkToFit="1"/>
    </xf>
    <xf numFmtId="0" fontId="11" fillId="0" borderId="14" xfId="1" applyBorder="1" applyAlignment="1">
      <alignment horizontal="center" vertical="top"/>
    </xf>
    <xf numFmtId="0" fontId="11" fillId="2" borderId="0" xfId="1" applyFill="1" applyAlignment="1">
      <alignment vertical="top"/>
    </xf>
    <xf numFmtId="0" fontId="11" fillId="2" borderId="15" xfId="1" applyFill="1" applyBorder="1" applyAlignment="1">
      <alignment vertical="top"/>
    </xf>
    <xf numFmtId="0" fontId="11" fillId="2" borderId="16" xfId="1" applyFill="1" applyBorder="1" applyAlignment="1">
      <alignment vertical="top"/>
    </xf>
    <xf numFmtId="0" fontId="11" fillId="2" borderId="17" xfId="1" applyFill="1" applyBorder="1" applyAlignment="1">
      <alignment vertical="top"/>
    </xf>
    <xf numFmtId="0" fontId="11" fillId="2" borderId="18" xfId="1" applyFill="1" applyBorder="1" applyAlignment="1">
      <alignment vertical="top"/>
    </xf>
    <xf numFmtId="0" fontId="11" fillId="2" borderId="19" xfId="1" applyFill="1" applyBorder="1" applyAlignment="1">
      <alignment vertical="top"/>
    </xf>
    <xf numFmtId="0" fontId="14" fillId="6" borderId="102" xfId="0" applyFont="1" applyFill="1" applyBorder="1" applyAlignment="1">
      <alignment horizontal="centerContinuous" vertical="center"/>
    </xf>
    <xf numFmtId="0" fontId="11" fillId="0" borderId="16" xfId="1" applyBorder="1" applyAlignment="1">
      <alignment vertical="top"/>
    </xf>
    <xf numFmtId="0" fontId="1" fillId="0" borderId="71" xfId="0" applyFont="1" applyBorder="1" applyAlignment="1" applyProtection="1">
      <alignment horizontal="center" vertical="center"/>
      <protection locked="0"/>
    </xf>
    <xf numFmtId="0" fontId="23" fillId="4" borderId="0" xfId="0" applyFont="1" applyFill="1">
      <alignment vertical="center"/>
    </xf>
    <xf numFmtId="0" fontId="20" fillId="0" borderId="92" xfId="0" applyFont="1" applyBorder="1" applyAlignment="1" applyProtection="1">
      <alignment horizontal="center" vertical="center"/>
      <protection locked="0"/>
    </xf>
    <xf numFmtId="0" fontId="20" fillId="0" borderId="9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40" fontId="11" fillId="2" borderId="14" xfId="2" applyNumberFormat="1" applyFont="1" applyFill="1" applyBorder="1" applyAlignment="1" applyProtection="1">
      <alignment horizontal="left" vertical="center" wrapText="1"/>
    </xf>
    <xf numFmtId="177" fontId="11" fillId="2" borderId="14" xfId="2" applyNumberFormat="1" applyFont="1" applyFill="1" applyBorder="1" applyAlignment="1" applyProtection="1">
      <alignment horizontal="left" vertical="center" wrapText="1"/>
    </xf>
    <xf numFmtId="0" fontId="1" fillId="2" borderId="1" xfId="0" applyFont="1" applyFill="1" applyBorder="1" applyAlignment="1">
      <alignment horizontal="center" vertical="center"/>
    </xf>
    <xf numFmtId="0" fontId="1" fillId="2" borderId="76" xfId="0" applyFont="1" applyFill="1" applyBorder="1">
      <alignment vertical="center"/>
    </xf>
    <xf numFmtId="0" fontId="1" fillId="2" borderId="92" xfId="0" applyFont="1" applyFill="1" applyBorder="1">
      <alignment vertical="center"/>
    </xf>
    <xf numFmtId="0" fontId="1" fillId="2" borderId="59" xfId="0" applyFont="1" applyFill="1" applyBorder="1" applyAlignment="1">
      <alignment horizontal="right" vertical="center"/>
    </xf>
    <xf numFmtId="0" fontId="1" fillId="2" borderId="5" xfId="0" applyFont="1" applyFill="1" applyBorder="1" applyAlignment="1">
      <alignment horizontal="right" vertical="center"/>
    </xf>
    <xf numFmtId="0" fontId="1" fillId="2" borderId="0" xfId="0" applyFont="1" applyFill="1" applyAlignment="1">
      <alignment vertical="center" wrapText="1"/>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 fillId="2" borderId="75" xfId="0" applyFont="1" applyFill="1" applyBorder="1">
      <alignment vertical="center"/>
    </xf>
    <xf numFmtId="0" fontId="1" fillId="2" borderId="82" xfId="0" applyFont="1" applyFill="1" applyBorder="1">
      <alignment vertical="center"/>
    </xf>
    <xf numFmtId="0" fontId="0" fillId="0" borderId="14" xfId="0" applyBorder="1">
      <alignment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3" fillId="2" borderId="5" xfId="0" applyFont="1" applyFill="1" applyBorder="1">
      <alignment vertical="center"/>
    </xf>
    <xf numFmtId="0" fontId="1" fillId="2" borderId="54" xfId="0" applyFont="1" applyFill="1" applyBorder="1" applyAlignment="1">
      <alignment horizontal="right" vertical="center"/>
    </xf>
    <xf numFmtId="0" fontId="5" fillId="0" borderId="52" xfId="0" applyFont="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16" xfId="0" applyFont="1" applyFill="1" applyBorder="1" applyAlignment="1">
      <alignment horizontal="center" vertical="center"/>
    </xf>
    <xf numFmtId="0" fontId="1" fillId="2" borderId="12" xfId="0" applyFont="1" applyFill="1" applyBorder="1" applyAlignment="1">
      <alignment horizontal="center" vertical="center" wrapText="1"/>
    </xf>
    <xf numFmtId="0" fontId="35" fillId="10" borderId="0" xfId="0" applyFont="1" applyFill="1">
      <alignment vertical="center"/>
    </xf>
    <xf numFmtId="0" fontId="35" fillId="0" borderId="0" xfId="0" applyFont="1">
      <alignment vertical="center"/>
    </xf>
    <xf numFmtId="0" fontId="36" fillId="10" borderId="0" xfId="0" applyFont="1" applyFill="1">
      <alignment vertical="center"/>
    </xf>
    <xf numFmtId="0" fontId="37" fillId="10" borderId="0" xfId="0" applyFont="1" applyFill="1">
      <alignment vertical="center"/>
    </xf>
    <xf numFmtId="0" fontId="38" fillId="10" borderId="0" xfId="0" applyFont="1" applyFill="1" applyAlignment="1">
      <alignment vertical="justify" wrapText="1"/>
    </xf>
    <xf numFmtId="0" fontId="38" fillId="10" borderId="0" xfId="0" applyFont="1" applyFill="1" applyAlignment="1">
      <alignment vertical="top" wrapText="1"/>
    </xf>
    <xf numFmtId="0" fontId="38" fillId="10" borderId="0" xfId="0" applyFont="1" applyFill="1" applyAlignment="1">
      <alignment horizontal="left" vertical="top" wrapText="1"/>
    </xf>
    <xf numFmtId="0" fontId="39" fillId="10" borderId="0" xfId="0" applyFont="1" applyFill="1">
      <alignment vertical="center"/>
    </xf>
    <xf numFmtId="0" fontId="40" fillId="10" borderId="0" xfId="0" applyFont="1" applyFill="1">
      <alignment vertical="center"/>
    </xf>
    <xf numFmtId="0" fontId="36" fillId="0" borderId="0" xfId="0" applyFont="1">
      <alignment vertical="center"/>
    </xf>
    <xf numFmtId="0" fontId="40" fillId="0" borderId="0" xfId="0" applyFont="1">
      <alignment vertical="center"/>
    </xf>
    <xf numFmtId="0" fontId="35" fillId="10" borderId="0" xfId="0" applyFont="1" applyFill="1" applyAlignment="1"/>
    <xf numFmtId="0" fontId="35" fillId="0" borderId="0" xfId="0" applyFont="1" applyAlignment="1"/>
    <xf numFmtId="0" fontId="33" fillId="8" borderId="0" xfId="0" applyFont="1" applyFill="1">
      <alignment vertical="center"/>
    </xf>
    <xf numFmtId="0" fontId="0" fillId="8" borderId="0" xfId="0" applyFill="1">
      <alignment vertical="center"/>
    </xf>
    <xf numFmtId="0" fontId="44" fillId="0" borderId="0" xfId="0" applyFont="1">
      <alignment vertical="center"/>
    </xf>
    <xf numFmtId="0" fontId="33" fillId="2" borderId="0" xfId="0" applyFont="1" applyFill="1">
      <alignment vertical="center"/>
    </xf>
    <xf numFmtId="0" fontId="7" fillId="10" borderId="0" xfId="0" applyFont="1" applyFill="1">
      <alignment vertical="center"/>
    </xf>
    <xf numFmtId="0" fontId="1" fillId="2" borderId="56" xfId="0" applyFont="1" applyFill="1" applyBorder="1">
      <alignment vertical="center"/>
    </xf>
    <xf numFmtId="0" fontId="1" fillId="2" borderId="49" xfId="0" applyFont="1" applyFill="1" applyBorder="1">
      <alignment vertical="center"/>
    </xf>
    <xf numFmtId="0" fontId="1" fillId="2" borderId="50" xfId="0" applyFont="1" applyFill="1" applyBorder="1">
      <alignment vertical="center"/>
    </xf>
    <xf numFmtId="0" fontId="17" fillId="4" borderId="0" xfId="0" applyFont="1" applyFill="1" applyAlignment="1">
      <alignment horizontal="center" vertical="center"/>
    </xf>
    <xf numFmtId="0" fontId="48" fillId="10" borderId="0" xfId="0" applyFont="1" applyFill="1">
      <alignment vertical="center"/>
    </xf>
    <xf numFmtId="0" fontId="17" fillId="2" borderId="0" xfId="1" applyFont="1" applyFill="1" applyAlignment="1">
      <alignment vertical="top"/>
    </xf>
    <xf numFmtId="0" fontId="17" fillId="0" borderId="0" xfId="1" applyFont="1" applyAlignment="1">
      <alignment vertical="top"/>
    </xf>
    <xf numFmtId="0" fontId="17" fillId="2" borderId="16" xfId="1" applyFont="1" applyFill="1" applyBorder="1" applyAlignment="1">
      <alignment vertical="top"/>
    </xf>
    <xf numFmtId="0" fontId="17" fillId="2" borderId="17" xfId="1" applyFont="1" applyFill="1" applyBorder="1" applyAlignment="1">
      <alignment vertical="top"/>
    </xf>
    <xf numFmtId="0" fontId="17" fillId="2" borderId="18" xfId="1" applyFont="1" applyFill="1" applyBorder="1" applyAlignment="1">
      <alignment vertical="top"/>
    </xf>
    <xf numFmtId="0" fontId="17" fillId="2" borderId="19" xfId="1" applyFont="1" applyFill="1" applyBorder="1" applyAlignment="1">
      <alignment vertical="top"/>
    </xf>
    <xf numFmtId="0" fontId="15" fillId="10" borderId="0" xfId="0" applyFont="1" applyFill="1" applyAlignment="1">
      <alignment vertical="center" wrapText="1"/>
    </xf>
    <xf numFmtId="0" fontId="15" fillId="4" borderId="0" xfId="0" applyFont="1" applyFill="1">
      <alignment vertical="center"/>
    </xf>
    <xf numFmtId="0" fontId="24" fillId="4" borderId="0" xfId="0" applyFont="1" applyFill="1">
      <alignment vertical="center"/>
    </xf>
    <xf numFmtId="0" fontId="10" fillId="4" borderId="0" xfId="0" applyFont="1" applyFill="1" applyAlignment="1">
      <alignment vertical="center" wrapText="1"/>
    </xf>
    <xf numFmtId="0" fontId="15" fillId="4" borderId="0" xfId="0" applyFont="1" applyFill="1" applyAlignment="1">
      <alignment horizontal="left" vertical="center"/>
    </xf>
    <xf numFmtId="0" fontId="10" fillId="4" borderId="0" xfId="0" applyFont="1" applyFill="1" applyAlignment="1">
      <alignment horizontal="center" vertical="center"/>
    </xf>
    <xf numFmtId="0" fontId="10" fillId="0" borderId="0" xfId="0" applyFont="1">
      <alignment vertical="center"/>
    </xf>
    <xf numFmtId="0" fontId="21" fillId="2" borderId="0" xfId="1" applyFont="1" applyFill="1" applyAlignment="1">
      <alignment horizontal="right" vertical="center"/>
    </xf>
    <xf numFmtId="0" fontId="17" fillId="10" borderId="0" xfId="1" applyFont="1" applyFill="1" applyAlignment="1">
      <alignment vertical="top"/>
    </xf>
    <xf numFmtId="0" fontId="35" fillId="3" borderId="14" xfId="0" applyFont="1" applyFill="1" applyBorder="1" applyAlignment="1" applyProtection="1">
      <alignment horizontal="center" vertical="center"/>
      <protection locked="0"/>
    </xf>
    <xf numFmtId="0" fontId="36" fillId="3" borderId="0" xfId="0" applyFont="1" applyFill="1" applyAlignment="1" applyProtection="1">
      <alignment horizontal="center" vertical="center"/>
      <protection locked="0"/>
    </xf>
    <xf numFmtId="0" fontId="35" fillId="3" borderId="0" xfId="0" applyFont="1" applyFill="1">
      <alignment vertical="center"/>
    </xf>
    <xf numFmtId="0" fontId="35" fillId="3" borderId="0" xfId="0" applyFont="1" applyFill="1" applyAlignment="1">
      <alignment horizontal="center" vertical="center"/>
    </xf>
    <xf numFmtId="0" fontId="50" fillId="2" borderId="0" xfId="1" applyFont="1" applyFill="1" applyAlignment="1">
      <alignment vertical="center"/>
    </xf>
    <xf numFmtId="0" fontId="24" fillId="2" borderId="15" xfId="1" applyFont="1" applyFill="1" applyBorder="1" applyAlignment="1">
      <alignment vertical="top"/>
    </xf>
    <xf numFmtId="0" fontId="51" fillId="0" borderId="0" xfId="0" applyFont="1">
      <alignment vertical="center"/>
    </xf>
    <xf numFmtId="0" fontId="0" fillId="0" borderId="0" xfId="0" applyAlignment="1">
      <alignment vertical="top"/>
    </xf>
    <xf numFmtId="0" fontId="0" fillId="9" borderId="14" xfId="0" applyFill="1" applyBorder="1" applyAlignment="1">
      <alignment horizontal="center" vertical="center"/>
    </xf>
    <xf numFmtId="0" fontId="36" fillId="3" borderId="0" xfId="0" applyFont="1" applyFill="1">
      <alignment vertical="center"/>
    </xf>
    <xf numFmtId="0" fontId="36" fillId="3" borderId="0" xfId="0" applyFont="1" applyFill="1" applyAlignment="1">
      <alignment horizontal="justify" vertical="center"/>
    </xf>
    <xf numFmtId="0" fontId="36" fillId="3" borderId="0" xfId="0" applyFont="1" applyFill="1" applyAlignment="1">
      <alignment horizontal="center" vertical="center"/>
    </xf>
    <xf numFmtId="0" fontId="36" fillId="3" borderId="0" xfId="0" applyFont="1" applyFill="1" applyAlignment="1">
      <alignment horizontal="left" vertical="center"/>
    </xf>
    <xf numFmtId="0" fontId="35" fillId="3" borderId="0" xfId="0" applyFont="1" applyFill="1" applyAlignment="1">
      <alignment horizontal="right" vertical="center"/>
    </xf>
    <xf numFmtId="0" fontId="35" fillId="3" borderId="0" xfId="0" applyFont="1" applyFill="1" applyAlignment="1">
      <alignment horizontal="left" vertical="center"/>
    </xf>
    <xf numFmtId="0" fontId="35" fillId="3" borderId="0" xfId="0" applyFont="1" applyFill="1" applyAlignment="1">
      <alignment horizontal="left"/>
    </xf>
    <xf numFmtId="0" fontId="35" fillId="3" borderId="0" xfId="0" applyFont="1" applyFill="1" applyAlignment="1"/>
    <xf numFmtId="0" fontId="36" fillId="3" borderId="105" xfId="0" applyFont="1" applyFill="1" applyBorder="1" applyAlignment="1">
      <alignment horizontal="justify" vertical="center"/>
    </xf>
    <xf numFmtId="0" fontId="35" fillId="3" borderId="105" xfId="0" applyFont="1" applyFill="1" applyBorder="1">
      <alignment vertical="center"/>
    </xf>
    <xf numFmtId="0" fontId="36" fillId="3" borderId="0" xfId="0" applyFont="1" applyFill="1" applyAlignment="1">
      <alignment horizontal="right"/>
    </xf>
    <xf numFmtId="0" fontId="36" fillId="3" borderId="0" xfId="0" applyFont="1" applyFill="1" applyAlignment="1">
      <alignment horizontal="left"/>
    </xf>
    <xf numFmtId="0" fontId="36" fillId="3" borderId="0" xfId="0" applyFont="1" applyFill="1" applyAlignment="1"/>
    <xf numFmtId="0" fontId="35" fillId="3" borderId="0" xfId="0" applyFont="1" applyFill="1" applyAlignment="1">
      <alignment horizontal="center"/>
    </xf>
    <xf numFmtId="0" fontId="36" fillId="3" borderId="0" xfId="0" applyFont="1" applyFill="1" applyAlignment="1">
      <alignment horizontal="justify"/>
    </xf>
    <xf numFmtId="0" fontId="36" fillId="3" borderId="21" xfId="0" applyFont="1" applyFill="1" applyBorder="1" applyAlignment="1">
      <alignment horizontal="center"/>
    </xf>
    <xf numFmtId="0" fontId="43" fillId="3" borderId="0" xfId="0" applyFont="1" applyFill="1">
      <alignment vertical="center"/>
    </xf>
    <xf numFmtId="0" fontId="38" fillId="3" borderId="0" xfId="0" applyFont="1" applyFill="1">
      <alignment vertical="center"/>
    </xf>
    <xf numFmtId="0" fontId="38" fillId="3" borderId="0" xfId="0" applyFont="1" applyFill="1" applyAlignment="1">
      <alignment horizontal="left" vertical="center"/>
    </xf>
    <xf numFmtId="0" fontId="36" fillId="3" borderId="0" xfId="0" applyFont="1" applyFill="1" applyAlignment="1">
      <alignment horizontal="right" vertical="center"/>
    </xf>
    <xf numFmtId="0" fontId="47" fillId="10" borderId="0" xfId="0" applyFont="1" applyFill="1">
      <alignment vertical="center"/>
    </xf>
    <xf numFmtId="0" fontId="36" fillId="3" borderId="0" xfId="0" applyFont="1" applyFill="1" applyAlignment="1">
      <alignment horizontal="left" vertical="top" wrapText="1"/>
    </xf>
    <xf numFmtId="0" fontId="38" fillId="3" borderId="0" xfId="0" applyFont="1" applyFill="1" applyAlignment="1">
      <alignment horizontal="left" vertical="top" wrapText="1"/>
    </xf>
    <xf numFmtId="0" fontId="36" fillId="3" borderId="0" xfId="0" applyFont="1" applyFill="1" applyAlignment="1">
      <alignment horizontal="left" vertical="center" indent="4"/>
    </xf>
    <xf numFmtId="0" fontId="41" fillId="3" borderId="0" xfId="0" applyFont="1" applyFill="1" applyAlignment="1">
      <alignment horizontal="left" vertical="center" indent="4"/>
    </xf>
    <xf numFmtId="0" fontId="15" fillId="4" borderId="0" xfId="0" applyFont="1" applyFill="1" applyAlignment="1">
      <alignment vertical="center" wrapText="1"/>
    </xf>
    <xf numFmtId="0" fontId="1" fillId="2" borderId="110" xfId="0" applyFont="1" applyFill="1" applyBorder="1">
      <alignment vertical="center"/>
    </xf>
    <xf numFmtId="0" fontId="1" fillId="2" borderId="110" xfId="0" applyFont="1" applyFill="1" applyBorder="1" applyAlignment="1">
      <alignment horizontal="right" vertical="center"/>
    </xf>
    <xf numFmtId="0" fontId="54" fillId="0" borderId="0" xfId="0" applyFont="1">
      <alignment vertical="center"/>
    </xf>
    <xf numFmtId="0" fontId="54" fillId="3" borderId="0" xfId="0" applyFont="1" applyFill="1">
      <alignment vertical="center"/>
    </xf>
    <xf numFmtId="0" fontId="54" fillId="3" borderId="115" xfId="0" applyFont="1" applyFill="1" applyBorder="1">
      <alignment vertical="center"/>
    </xf>
    <xf numFmtId="0" fontId="54" fillId="3" borderId="116" xfId="0" applyFont="1" applyFill="1" applyBorder="1">
      <alignment vertical="center"/>
    </xf>
    <xf numFmtId="0" fontId="54" fillId="3" borderId="117" xfId="0" applyFont="1" applyFill="1" applyBorder="1">
      <alignment vertical="center"/>
    </xf>
    <xf numFmtId="0" fontId="54" fillId="3" borderId="121" xfId="0" applyFont="1" applyFill="1" applyBorder="1">
      <alignment vertical="center"/>
    </xf>
    <xf numFmtId="0" fontId="54" fillId="3" borderId="122" xfId="0" applyFont="1" applyFill="1" applyBorder="1">
      <alignment vertical="center"/>
    </xf>
    <xf numFmtId="0" fontId="54" fillId="3" borderId="123" xfId="0" applyFont="1" applyFill="1" applyBorder="1">
      <alignment vertical="center"/>
    </xf>
    <xf numFmtId="0" fontId="54" fillId="3" borderId="17" xfId="0" applyFont="1" applyFill="1" applyBorder="1">
      <alignment vertical="center"/>
    </xf>
    <xf numFmtId="0" fontId="54" fillId="3" borderId="22" xfId="0" applyFont="1" applyFill="1" applyBorder="1">
      <alignment vertical="center"/>
    </xf>
    <xf numFmtId="0" fontId="1" fillId="2" borderId="63" xfId="0" applyFont="1" applyFill="1" applyBorder="1" applyAlignment="1">
      <alignment horizontal="left" vertical="center"/>
    </xf>
    <xf numFmtId="0" fontId="7" fillId="4" borderId="0" xfId="0" applyFont="1" applyFill="1" applyAlignment="1">
      <alignment vertical="top" wrapText="1"/>
    </xf>
    <xf numFmtId="0" fontId="1" fillId="2" borderId="108" xfId="0" applyFont="1" applyFill="1" applyBorder="1" applyAlignment="1">
      <alignment vertical="center" wrapText="1"/>
    </xf>
    <xf numFmtId="0" fontId="1" fillId="2" borderId="81" xfId="0" applyFont="1" applyFill="1" applyBorder="1" applyAlignment="1">
      <alignment horizontal="left" vertical="center" shrinkToFit="1"/>
    </xf>
    <xf numFmtId="0" fontId="1" fillId="2" borderId="33"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28" fillId="2" borderId="0" xfId="0" applyFont="1" applyFill="1" applyAlignment="1">
      <alignment wrapText="1"/>
    </xf>
    <xf numFmtId="0" fontId="1" fillId="2" borderId="6" xfId="0" applyFont="1" applyFill="1" applyBorder="1">
      <alignment vertical="center"/>
    </xf>
    <xf numFmtId="0" fontId="1" fillId="2" borderId="26" xfId="0" applyFont="1" applyFill="1" applyBorder="1" applyAlignment="1">
      <alignment horizontal="center" vertical="center" wrapText="1"/>
    </xf>
    <xf numFmtId="0" fontId="1" fillId="2" borderId="28" xfId="0" applyFont="1" applyFill="1" applyBorder="1">
      <alignment vertical="center"/>
    </xf>
    <xf numFmtId="0" fontId="1" fillId="2" borderId="29" xfId="0" applyFont="1" applyFill="1" applyBorder="1">
      <alignment vertical="center"/>
    </xf>
    <xf numFmtId="0" fontId="1" fillId="2" borderId="61" xfId="0" applyFont="1" applyFill="1" applyBorder="1" applyAlignment="1">
      <alignment horizontal="right" vertical="center"/>
    </xf>
    <xf numFmtId="0" fontId="1" fillId="2" borderId="29" xfId="0" applyFont="1" applyFill="1" applyBorder="1" applyAlignment="1">
      <alignment vertical="center" wrapText="1"/>
    </xf>
    <xf numFmtId="0" fontId="1" fillId="2" borderId="61" xfId="0" applyFont="1" applyFill="1" applyBorder="1">
      <alignment vertical="center"/>
    </xf>
    <xf numFmtId="0" fontId="1" fillId="2" borderId="25"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87" xfId="0" applyFont="1" applyFill="1" applyBorder="1" applyAlignment="1">
      <alignment horizontal="center" vertical="center" wrapText="1" shrinkToFit="1"/>
    </xf>
    <xf numFmtId="0" fontId="1" fillId="2" borderId="52" xfId="0" applyFont="1" applyFill="1" applyBorder="1" applyAlignment="1">
      <alignment horizontal="centerContinuous" vertical="center"/>
    </xf>
    <xf numFmtId="0" fontId="55" fillId="3" borderId="0" xfId="0" applyFont="1" applyFill="1" applyAlignment="1">
      <alignment horizontal="center" vertical="center"/>
    </xf>
    <xf numFmtId="0" fontId="35" fillId="3" borderId="21" xfId="0" applyFont="1" applyFill="1" applyBorder="1">
      <alignment vertical="center"/>
    </xf>
    <xf numFmtId="0" fontId="60" fillId="3" borderId="14" xfId="0" applyFont="1" applyFill="1" applyBorder="1" applyProtection="1">
      <alignment vertical="center"/>
      <protection locked="0"/>
    </xf>
    <xf numFmtId="0" fontId="35" fillId="3" borderId="18" xfId="0" applyFont="1" applyFill="1" applyBorder="1">
      <alignment vertical="center"/>
    </xf>
    <xf numFmtId="0" fontId="35" fillId="3" borderId="16" xfId="0" applyFont="1" applyFill="1" applyBorder="1">
      <alignment vertical="center"/>
    </xf>
    <xf numFmtId="0" fontId="35" fillId="3" borderId="16" xfId="0" applyFont="1" applyFill="1" applyBorder="1" applyAlignment="1">
      <alignment horizontal="center" vertical="center"/>
    </xf>
    <xf numFmtId="0" fontId="35" fillId="3" borderId="17" xfId="0" applyFont="1" applyFill="1" applyBorder="1" applyAlignment="1">
      <alignment horizontal="center" vertical="center"/>
    </xf>
    <xf numFmtId="0" fontId="35" fillId="3" borderId="18" xfId="0" applyFont="1" applyFill="1" applyBorder="1" applyAlignment="1">
      <alignment horizontal="center" vertical="center"/>
    </xf>
    <xf numFmtId="0" fontId="35" fillId="3" borderId="19" xfId="0" applyFont="1" applyFill="1" applyBorder="1" applyAlignment="1">
      <alignment horizontal="center" vertical="center"/>
    </xf>
    <xf numFmtId="0" fontId="35" fillId="3" borderId="20" xfId="0" applyFont="1" applyFill="1" applyBorder="1" applyAlignment="1">
      <alignment horizontal="center" vertical="center"/>
    </xf>
    <xf numFmtId="0" fontId="35" fillId="3" borderId="21" xfId="0" applyFont="1" applyFill="1" applyBorder="1" applyAlignment="1">
      <alignment horizontal="center" vertical="center"/>
    </xf>
    <xf numFmtId="0" fontId="35" fillId="3" borderId="22" xfId="0" applyFont="1" applyFill="1" applyBorder="1" applyAlignment="1">
      <alignment horizontal="center" vertical="center"/>
    </xf>
    <xf numFmtId="0" fontId="36" fillId="3" borderId="15" xfId="0" applyFont="1" applyFill="1" applyBorder="1" applyAlignment="1">
      <alignment horizontal="center" vertical="center"/>
    </xf>
    <xf numFmtId="0" fontId="36" fillId="3" borderId="15" xfId="0" applyFont="1" applyFill="1" applyBorder="1">
      <alignment vertical="center"/>
    </xf>
    <xf numFmtId="0" fontId="35" fillId="3" borderId="17" xfId="0" applyFont="1" applyFill="1" applyBorder="1">
      <alignment vertical="center"/>
    </xf>
    <xf numFmtId="0" fontId="35" fillId="3" borderId="19" xfId="0" applyFont="1" applyFill="1" applyBorder="1">
      <alignment vertical="center"/>
    </xf>
    <xf numFmtId="0" fontId="35" fillId="3" borderId="20" xfId="0" applyFont="1" applyFill="1" applyBorder="1">
      <alignment vertical="center"/>
    </xf>
    <xf numFmtId="0" fontId="35" fillId="3" borderId="22" xfId="0" applyFont="1" applyFill="1" applyBorder="1">
      <alignment vertical="center"/>
    </xf>
    <xf numFmtId="0" fontId="1" fillId="3" borderId="0" xfId="0" applyFont="1" applyFill="1" applyAlignment="1" applyProtection="1">
      <alignment horizontal="center" vertical="center"/>
      <protection locked="0"/>
    </xf>
    <xf numFmtId="0" fontId="1" fillId="0" borderId="69" xfId="0" applyFont="1" applyBorder="1" applyAlignment="1" applyProtection="1">
      <alignment horizontal="center" vertical="center"/>
      <protection locked="0"/>
    </xf>
    <xf numFmtId="0" fontId="1" fillId="2" borderId="9" xfId="0" applyFont="1" applyFill="1" applyBorder="1" applyAlignment="1">
      <alignment horizontal="right" vertical="center"/>
    </xf>
    <xf numFmtId="0" fontId="1" fillId="2" borderId="7" xfId="0" applyFont="1" applyFill="1" applyBorder="1" applyAlignment="1">
      <alignment vertical="center" wrapText="1"/>
    </xf>
    <xf numFmtId="0" fontId="7" fillId="2" borderId="21" xfId="0" applyFont="1" applyFill="1" applyBorder="1" applyAlignment="1">
      <alignment horizontal="right" vertical="center"/>
    </xf>
    <xf numFmtId="0" fontId="1" fillId="2" borderId="35" xfId="0" applyFont="1" applyFill="1" applyBorder="1" applyAlignment="1">
      <alignment vertical="center" wrapText="1"/>
    </xf>
    <xf numFmtId="0" fontId="2" fillId="2" borderId="9" xfId="0" applyFont="1" applyFill="1" applyBorder="1" applyAlignment="1">
      <alignment horizontal="right" vertical="center"/>
    </xf>
    <xf numFmtId="0" fontId="1" fillId="2" borderId="2" xfId="0" applyFont="1" applyFill="1" applyBorder="1">
      <alignment vertical="center"/>
    </xf>
    <xf numFmtId="0" fontId="28" fillId="2" borderId="0" xfId="0" applyFont="1" applyFill="1" applyAlignment="1"/>
    <xf numFmtId="0" fontId="1" fillId="2" borderId="145" xfId="0" applyFont="1" applyFill="1" applyBorder="1" applyAlignment="1">
      <alignment vertical="center" wrapText="1"/>
    </xf>
    <xf numFmtId="0" fontId="1" fillId="2" borderId="74" xfId="0" applyFont="1" applyFill="1" applyBorder="1">
      <alignment vertical="center"/>
    </xf>
    <xf numFmtId="0" fontId="1" fillId="2" borderId="84" xfId="0" applyFont="1" applyFill="1" applyBorder="1" applyAlignment="1">
      <alignment horizontal="left" vertical="center" shrinkToFit="1"/>
    </xf>
    <xf numFmtId="0" fontId="1" fillId="2" borderId="18" xfId="0" applyFont="1" applyFill="1" applyBorder="1" applyAlignment="1">
      <alignment horizontal="center" vertical="center" wrapText="1"/>
    </xf>
    <xf numFmtId="0" fontId="35" fillId="2" borderId="5" xfId="0" applyFont="1" applyFill="1" applyBorder="1">
      <alignment vertical="center"/>
    </xf>
    <xf numFmtId="0" fontId="35" fillId="2" borderId="0" xfId="0" applyFont="1" applyFill="1">
      <alignment vertical="center"/>
    </xf>
    <xf numFmtId="0" fontId="1" fillId="2" borderId="0" xfId="0" applyFont="1" applyFill="1" applyAlignment="1" applyProtection="1">
      <alignment horizontal="center" vertical="center"/>
      <protection locked="0"/>
    </xf>
    <xf numFmtId="0" fontId="37" fillId="3" borderId="0" xfId="0" applyFont="1" applyFill="1">
      <alignment vertical="center"/>
    </xf>
    <xf numFmtId="0" fontId="72" fillId="3" borderId="0" xfId="0" applyFont="1" applyFill="1">
      <alignment vertical="center"/>
    </xf>
    <xf numFmtId="0" fontId="62" fillId="3" borderId="0" xfId="0" applyFont="1" applyFill="1" applyAlignment="1">
      <alignment horizontal="right" vertical="center"/>
    </xf>
    <xf numFmtId="0" fontId="36" fillId="3" borderId="8" xfId="0" applyFont="1" applyFill="1" applyBorder="1" applyAlignment="1">
      <alignment horizontal="justify" vertical="center"/>
    </xf>
    <xf numFmtId="0" fontId="35" fillId="3" borderId="9" xfId="0" applyFont="1" applyFill="1" applyBorder="1">
      <alignment vertical="center"/>
    </xf>
    <xf numFmtId="0" fontId="35" fillId="3" borderId="7" xfId="0" applyFont="1" applyFill="1" applyBorder="1">
      <alignment vertical="center"/>
    </xf>
    <xf numFmtId="0" fontId="36" fillId="3" borderId="6" xfId="0" applyFont="1" applyFill="1" applyBorder="1" applyAlignment="1">
      <alignment horizontal="justify" vertical="center"/>
    </xf>
    <xf numFmtId="0" fontId="35" fillId="3" borderId="3" xfId="0" applyFont="1" applyFill="1" applyBorder="1">
      <alignment vertical="center"/>
    </xf>
    <xf numFmtId="0" fontId="38" fillId="3" borderId="6" xfId="0" applyFont="1" applyFill="1" applyBorder="1" applyAlignment="1">
      <alignment vertical="justify" wrapText="1"/>
    </xf>
    <xf numFmtId="0" fontId="38" fillId="3" borderId="0" xfId="0" applyFont="1" applyFill="1" applyAlignment="1">
      <alignment vertical="justify" wrapText="1"/>
    </xf>
    <xf numFmtId="0" fontId="38" fillId="3" borderId="3" xfId="0" applyFont="1" applyFill="1" applyBorder="1" applyAlignment="1">
      <alignment vertical="justify" wrapText="1"/>
    </xf>
    <xf numFmtId="0" fontId="36" fillId="3" borderId="6" xfId="0" applyFont="1" applyFill="1" applyBorder="1" applyAlignment="1">
      <alignment vertical="justify" wrapText="1"/>
    </xf>
    <xf numFmtId="0" fontId="36" fillId="3" borderId="0" xfId="0" applyFont="1" applyFill="1" applyAlignment="1">
      <alignment vertical="justify" wrapText="1"/>
    </xf>
    <xf numFmtId="0" fontId="36" fillId="3" borderId="3" xfId="0" applyFont="1" applyFill="1" applyBorder="1" applyAlignment="1">
      <alignment vertical="justify" wrapText="1"/>
    </xf>
    <xf numFmtId="0" fontId="36" fillId="3" borderId="6" xfId="0" applyFont="1" applyFill="1" applyBorder="1" applyAlignment="1">
      <alignment horizontal="left" vertical="top" wrapText="1"/>
    </xf>
    <xf numFmtId="0" fontId="38" fillId="3" borderId="3" xfId="0" applyFont="1" applyFill="1" applyBorder="1" applyAlignment="1">
      <alignment horizontal="left" vertical="top" wrapText="1"/>
    </xf>
    <xf numFmtId="0" fontId="36" fillId="3" borderId="6" xfId="0" applyFont="1" applyFill="1" applyBorder="1" applyAlignment="1">
      <alignment horizontal="left" vertical="center"/>
    </xf>
    <xf numFmtId="0" fontId="35" fillId="3" borderId="5" xfId="0" applyFont="1" applyFill="1" applyBorder="1">
      <alignment vertical="center"/>
    </xf>
    <xf numFmtId="0" fontId="36" fillId="3" borderId="6" xfId="0" applyFont="1" applyFill="1" applyBorder="1" applyAlignment="1">
      <alignment vertical="center" wrapText="1"/>
    </xf>
    <xf numFmtId="0" fontId="36" fillId="3" borderId="0" xfId="0" applyFont="1" applyFill="1" applyAlignment="1">
      <alignment vertical="center" wrapText="1"/>
    </xf>
    <xf numFmtId="0" fontId="36" fillId="3" borderId="3" xfId="0" applyFont="1" applyFill="1" applyBorder="1" applyAlignment="1">
      <alignment vertical="center" wrapText="1"/>
    </xf>
    <xf numFmtId="0" fontId="38" fillId="10" borderId="0" xfId="0" applyFont="1" applyFill="1" applyAlignment="1">
      <alignment vertical="center" wrapText="1"/>
    </xf>
    <xf numFmtId="0" fontId="38" fillId="3" borderId="0" xfId="0" applyFont="1" applyFill="1" applyAlignment="1">
      <alignment horizontal="left" vertical="center" wrapText="1"/>
    </xf>
    <xf numFmtId="0" fontId="38" fillId="3" borderId="3" xfId="0" applyFont="1" applyFill="1" applyBorder="1" applyAlignment="1">
      <alignment horizontal="left" vertical="center" wrapText="1"/>
    </xf>
    <xf numFmtId="0" fontId="73" fillId="3" borderId="0" xfId="0" applyFont="1" applyFill="1" applyAlignment="1">
      <alignment horizontal="left" vertical="center"/>
    </xf>
    <xf numFmtId="0" fontId="35" fillId="3" borderId="0" xfId="0" applyFont="1" applyFill="1" applyAlignment="1">
      <alignment vertical="center" wrapText="1"/>
    </xf>
    <xf numFmtId="0" fontId="35" fillId="3" borderId="6" xfId="0" applyFont="1" applyFill="1" applyBorder="1" applyAlignment="1">
      <alignment horizontal="left" vertical="center"/>
    </xf>
    <xf numFmtId="0" fontId="74" fillId="3" borderId="0" xfId="0" applyFont="1" applyFill="1" applyAlignment="1">
      <alignment horizontal="left" vertical="top" wrapText="1"/>
    </xf>
    <xf numFmtId="0" fontId="74" fillId="3" borderId="3" xfId="0" applyFont="1" applyFill="1" applyBorder="1" applyAlignment="1">
      <alignment horizontal="left" vertical="top" wrapText="1"/>
    </xf>
    <xf numFmtId="0" fontId="7" fillId="3" borderId="0" xfId="0" applyFont="1" applyFill="1" applyAlignment="1" applyProtection="1">
      <alignment horizontal="center" vertical="center"/>
      <protection locked="0"/>
    </xf>
    <xf numFmtId="0" fontId="35" fillId="3" borderId="10" xfId="0" applyFont="1" applyFill="1" applyBorder="1" applyAlignment="1">
      <alignment horizontal="left" vertical="center"/>
    </xf>
    <xf numFmtId="0" fontId="74" fillId="3" borderId="5" xfId="0" applyFont="1" applyFill="1" applyBorder="1" applyAlignment="1">
      <alignment horizontal="left" vertical="top" wrapText="1"/>
    </xf>
    <xf numFmtId="0" fontId="74" fillId="3" borderId="4" xfId="0" applyFont="1" applyFill="1" applyBorder="1" applyAlignment="1">
      <alignment horizontal="left" vertical="top" wrapText="1"/>
    </xf>
    <xf numFmtId="0" fontId="74" fillId="3" borderId="0" xfId="0" applyFont="1" applyFill="1" applyAlignment="1">
      <alignment horizontal="left" vertical="center" wrapText="1"/>
    </xf>
    <xf numFmtId="0" fontId="74" fillId="3" borderId="3" xfId="0" applyFont="1" applyFill="1" applyBorder="1" applyAlignment="1">
      <alignment horizontal="left" vertical="center" wrapText="1"/>
    </xf>
    <xf numFmtId="0" fontId="74" fillId="3" borderId="0" xfId="0" applyFont="1" applyFill="1" applyAlignment="1">
      <alignment horizontal="left" vertical="center"/>
    </xf>
    <xf numFmtId="0" fontId="68" fillId="10" borderId="0" xfId="0" applyFont="1" applyFill="1">
      <alignment vertical="center"/>
    </xf>
    <xf numFmtId="0" fontId="68" fillId="0" borderId="0" xfId="0" applyFont="1">
      <alignment vertical="center"/>
    </xf>
    <xf numFmtId="0" fontId="35" fillId="3" borderId="8" xfId="0" applyFont="1" applyFill="1" applyBorder="1" applyAlignment="1">
      <alignment horizontal="left" vertical="center"/>
    </xf>
    <xf numFmtId="0" fontId="74" fillId="3" borderId="9" xfId="0" applyFont="1" applyFill="1" applyBorder="1" applyAlignment="1">
      <alignment horizontal="left" vertical="top" wrapText="1"/>
    </xf>
    <xf numFmtId="0" fontId="74" fillId="3" borderId="7" xfId="0" applyFont="1" applyFill="1" applyBorder="1" applyAlignment="1">
      <alignment horizontal="left" vertical="top" wrapText="1"/>
    </xf>
    <xf numFmtId="0" fontId="74" fillId="3" borderId="5" xfId="0" applyFont="1" applyFill="1" applyBorder="1" applyAlignment="1">
      <alignment horizontal="left" vertical="center" wrapText="1"/>
    </xf>
    <xf numFmtId="0" fontId="74" fillId="3" borderId="4" xfId="0" applyFont="1" applyFill="1" applyBorder="1" applyAlignment="1">
      <alignment horizontal="left" vertical="center" wrapText="1"/>
    </xf>
    <xf numFmtId="0" fontId="77" fillId="3" borderId="0" xfId="0" applyFont="1" applyFill="1" applyAlignment="1">
      <alignment horizontal="left" vertical="center"/>
    </xf>
    <xf numFmtId="0" fontId="63" fillId="3" borderId="0" xfId="0" applyFont="1" applyFill="1">
      <alignment vertical="center"/>
    </xf>
    <xf numFmtId="0" fontId="68" fillId="3" borderId="8" xfId="0" applyFont="1" applyFill="1" applyBorder="1" applyAlignment="1">
      <alignment horizontal="left" vertical="center"/>
    </xf>
    <xf numFmtId="0" fontId="68" fillId="3" borderId="9" xfId="0" applyFont="1" applyFill="1" applyBorder="1">
      <alignment vertical="center"/>
    </xf>
    <xf numFmtId="0" fontId="75" fillId="3" borderId="9" xfId="0" applyFont="1" applyFill="1" applyBorder="1" applyAlignment="1">
      <alignment horizontal="left" vertical="top" wrapText="1"/>
    </xf>
    <xf numFmtId="0" fontId="75" fillId="3" borderId="7" xfId="0" applyFont="1" applyFill="1" applyBorder="1" applyAlignment="1">
      <alignment horizontal="left" vertical="top" wrapText="1"/>
    </xf>
    <xf numFmtId="0" fontId="74" fillId="3" borderId="0" xfId="0" applyFont="1" applyFill="1" applyAlignment="1">
      <alignment horizontal="right" vertical="center"/>
    </xf>
    <xf numFmtId="0" fontId="74" fillId="3" borderId="9" xfId="0" applyFont="1" applyFill="1" applyBorder="1" applyAlignment="1">
      <alignment horizontal="left" vertical="center" wrapText="1"/>
    </xf>
    <xf numFmtId="0" fontId="74" fillId="3" borderId="7" xfId="0" applyFont="1" applyFill="1" applyBorder="1" applyAlignment="1">
      <alignment horizontal="left" vertical="center" wrapText="1"/>
    </xf>
    <xf numFmtId="0" fontId="74" fillId="3" borderId="0" xfId="0" applyFont="1" applyFill="1" applyAlignment="1">
      <alignment horizontal="center" vertical="center" wrapText="1"/>
    </xf>
    <xf numFmtId="0" fontId="35" fillId="3" borderId="146" xfId="0" applyFont="1" applyFill="1" applyBorder="1" applyAlignment="1">
      <alignment horizontal="left" vertical="center"/>
    </xf>
    <xf numFmtId="0" fontId="35" fillId="3" borderId="146" xfId="0" applyFont="1" applyFill="1" applyBorder="1">
      <alignment vertical="center"/>
    </xf>
    <xf numFmtId="0" fontId="74" fillId="3" borderId="146" xfId="0" applyFont="1" applyFill="1" applyBorder="1" applyAlignment="1">
      <alignment horizontal="left" vertical="top" wrapText="1"/>
    </xf>
    <xf numFmtId="0" fontId="36" fillId="2" borderId="6" xfId="0" applyFont="1" applyFill="1" applyBorder="1" applyAlignment="1">
      <alignment horizontal="left" vertical="center"/>
    </xf>
    <xf numFmtId="0" fontId="63" fillId="2" borderId="0" xfId="0" applyFont="1" applyFill="1">
      <alignment vertical="center"/>
    </xf>
    <xf numFmtId="0" fontId="36" fillId="2" borderId="0" xfId="0" applyFont="1" applyFill="1">
      <alignment vertical="center"/>
    </xf>
    <xf numFmtId="0" fontId="38" fillId="2" borderId="0" xfId="0" applyFont="1" applyFill="1" applyAlignment="1">
      <alignment horizontal="left" vertical="top" wrapText="1"/>
    </xf>
    <xf numFmtId="0" fontId="38" fillId="2" borderId="3" xfId="0" applyFont="1" applyFill="1" applyBorder="1" applyAlignment="1">
      <alignment horizontal="left" vertical="top" wrapText="1"/>
    </xf>
    <xf numFmtId="0" fontId="35" fillId="2" borderId="6" xfId="0" applyFont="1" applyFill="1" applyBorder="1" applyAlignment="1">
      <alignment horizontal="left" vertical="center"/>
    </xf>
    <xf numFmtId="0" fontId="74" fillId="2" borderId="0" xfId="0" applyFont="1" applyFill="1" applyAlignment="1">
      <alignment horizontal="left" vertical="top" wrapText="1"/>
    </xf>
    <xf numFmtId="0" fontId="74" fillId="2" borderId="3" xfId="0" applyFont="1" applyFill="1" applyBorder="1" applyAlignment="1">
      <alignment horizontal="left" vertical="top" wrapText="1"/>
    </xf>
    <xf numFmtId="0" fontId="7" fillId="2" borderId="0" xfId="0" applyFont="1" applyFill="1" applyAlignment="1" applyProtection="1">
      <alignment horizontal="center" vertical="center"/>
      <protection locked="0"/>
    </xf>
    <xf numFmtId="0" fontId="74" fillId="2" borderId="0" xfId="0" applyFont="1" applyFill="1" applyAlignment="1">
      <alignment horizontal="left" vertical="center" wrapText="1"/>
    </xf>
    <xf numFmtId="0" fontId="74" fillId="2" borderId="3" xfId="0" applyFont="1" applyFill="1" applyBorder="1" applyAlignment="1">
      <alignment horizontal="left" vertical="center" wrapText="1"/>
    </xf>
    <xf numFmtId="0" fontId="74" fillId="2" borderId="0" xfId="0" applyFont="1" applyFill="1" applyAlignment="1">
      <alignment horizontal="left" vertical="center"/>
    </xf>
    <xf numFmtId="0" fontId="35" fillId="2" borderId="10" xfId="0" applyFont="1" applyFill="1" applyBorder="1" applyAlignment="1">
      <alignment horizontal="left" vertical="center"/>
    </xf>
    <xf numFmtId="0" fontId="74" fillId="2" borderId="5" xfId="0" applyFont="1" applyFill="1" applyBorder="1" applyAlignment="1">
      <alignment horizontal="left" vertical="top" wrapText="1"/>
    </xf>
    <xf numFmtId="0" fontId="74" fillId="2" borderId="4" xfId="0" applyFont="1" applyFill="1" applyBorder="1" applyAlignment="1">
      <alignment horizontal="left" vertical="top" wrapText="1"/>
    </xf>
    <xf numFmtId="0" fontId="74" fillId="10" borderId="0" xfId="0" applyFont="1" applyFill="1" applyAlignment="1">
      <alignment vertical="justify"/>
    </xf>
    <xf numFmtId="0" fontId="74" fillId="10" borderId="0" xfId="0" applyFont="1" applyFill="1">
      <alignment vertical="center"/>
    </xf>
    <xf numFmtId="0" fontId="74" fillId="10" borderId="0" xfId="0" applyFont="1" applyFill="1" applyAlignment="1">
      <alignment horizontal="left" vertical="top"/>
    </xf>
    <xf numFmtId="0" fontId="76" fillId="10" borderId="0" xfId="0" applyFont="1" applyFill="1">
      <alignment vertical="center"/>
    </xf>
    <xf numFmtId="0" fontId="63" fillId="10" borderId="0" xfId="0" applyFont="1" applyFill="1">
      <alignment vertical="center"/>
    </xf>
    <xf numFmtId="0" fontId="60" fillId="3" borderId="0" xfId="0" applyFont="1" applyFill="1">
      <alignment vertical="center"/>
    </xf>
    <xf numFmtId="0" fontId="58" fillId="2" borderId="49" xfId="0" applyFont="1" applyFill="1" applyBorder="1">
      <alignment vertical="center"/>
    </xf>
    <xf numFmtId="179" fontId="5" fillId="0" borderId="129" xfId="0" applyNumberFormat="1" applyFont="1" applyBorder="1" applyAlignment="1" applyProtection="1">
      <alignment vertical="center" shrinkToFit="1"/>
      <protection locked="0"/>
    </xf>
    <xf numFmtId="0" fontId="0" fillId="0" borderId="18"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19" xfId="0" applyBorder="1" applyAlignment="1">
      <alignment horizontal="left" vertical="center"/>
    </xf>
    <xf numFmtId="0" fontId="0" fillId="0" borderId="0" xfId="0" applyAlignment="1">
      <alignment horizontal="left" vertical="top" wrapText="1"/>
    </xf>
    <xf numFmtId="0" fontId="1" fillId="2" borderId="56" xfId="0" applyFont="1" applyFill="1" applyBorder="1" applyAlignment="1">
      <alignment horizontal="left" vertical="center"/>
    </xf>
    <xf numFmtId="0" fontId="1" fillId="2" borderId="50" xfId="0" applyFont="1" applyFill="1" applyBorder="1" applyAlignment="1">
      <alignment horizontal="left" vertical="center"/>
    </xf>
    <xf numFmtId="0" fontId="1" fillId="2" borderId="130" xfId="0" applyFont="1" applyFill="1" applyBorder="1" applyAlignment="1">
      <alignment horizontal="left" vertical="center" wrapText="1"/>
    </xf>
    <xf numFmtId="0" fontId="1" fillId="2" borderId="131" xfId="0" applyFont="1" applyFill="1" applyBorder="1" applyAlignment="1">
      <alignment horizontal="left" vertical="center" wrapText="1"/>
    </xf>
    <xf numFmtId="0" fontId="20" fillId="0" borderId="130" xfId="0" applyFont="1" applyBorder="1" applyAlignment="1" applyProtection="1">
      <alignment horizontal="center" vertical="center" wrapText="1" shrinkToFit="1"/>
      <protection locked="0"/>
    </xf>
    <xf numFmtId="0" fontId="20" fillId="0" borderId="9" xfId="0" applyFont="1" applyBorder="1" applyAlignment="1" applyProtection="1">
      <alignment horizontal="center" vertical="center" shrinkToFit="1"/>
      <protection locked="0"/>
    </xf>
    <xf numFmtId="0" fontId="20" fillId="0" borderId="131" xfId="0" applyFont="1" applyBorder="1" applyAlignment="1" applyProtection="1">
      <alignment horizontal="center" vertical="center" shrinkToFit="1"/>
      <protection locked="0"/>
    </xf>
    <xf numFmtId="0" fontId="20" fillId="0" borderId="97" xfId="0" applyFont="1" applyBorder="1" applyAlignment="1" applyProtection="1">
      <alignment horizontal="center" vertical="center" wrapText="1" shrinkToFit="1"/>
      <protection locked="0"/>
    </xf>
    <xf numFmtId="0" fontId="20" fillId="0" borderId="97" xfId="0" applyFont="1" applyBorder="1" applyAlignment="1" applyProtection="1">
      <alignment horizontal="center" vertical="center" shrinkToFit="1"/>
      <protection locked="0"/>
    </xf>
    <xf numFmtId="0" fontId="1" fillId="2" borderId="30"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2" borderId="33" xfId="0" applyFont="1" applyFill="1" applyBorder="1" applyAlignment="1">
      <alignment horizontal="left" vertical="center" wrapText="1"/>
    </xf>
    <xf numFmtId="0" fontId="7" fillId="4" borderId="0" xfId="0" applyFont="1" applyFill="1" applyAlignment="1">
      <alignment horizontal="left" vertical="center" wrapText="1"/>
    </xf>
    <xf numFmtId="0" fontId="9" fillId="2" borderId="6" xfId="0" applyFont="1" applyFill="1" applyBorder="1" applyAlignment="1">
      <alignment horizontal="left" vertical="center"/>
    </xf>
    <xf numFmtId="0" fontId="9" fillId="2" borderId="0" xfId="0" applyFont="1" applyFill="1" applyAlignment="1">
      <alignment horizontal="left" vertical="center"/>
    </xf>
    <xf numFmtId="0" fontId="54" fillId="3" borderId="23" xfId="0" applyFont="1" applyFill="1" applyBorder="1" applyAlignment="1">
      <alignment horizontal="center" vertical="center"/>
    </xf>
    <xf numFmtId="0" fontId="54" fillId="3" borderId="91" xfId="0" applyFont="1" applyFill="1" applyBorder="1" applyAlignment="1">
      <alignment horizontal="center" vertical="center"/>
    </xf>
    <xf numFmtId="0" fontId="54" fillId="3" borderId="15" xfId="0" applyFont="1" applyFill="1" applyBorder="1" applyAlignment="1">
      <alignment horizontal="center" vertical="center" wrapText="1"/>
    </xf>
    <xf numFmtId="0" fontId="54" fillId="3" borderId="17" xfId="0" applyFont="1" applyFill="1" applyBorder="1" applyAlignment="1">
      <alignment horizontal="center" vertical="center" wrapText="1"/>
    </xf>
    <xf numFmtId="0" fontId="54" fillId="3" borderId="20" xfId="0" applyFont="1" applyFill="1" applyBorder="1" applyAlignment="1">
      <alignment horizontal="center" vertical="center" wrapText="1"/>
    </xf>
    <xf numFmtId="0" fontId="54" fillId="3" borderId="22" xfId="0" applyFont="1" applyFill="1" applyBorder="1" applyAlignment="1">
      <alignment horizontal="center" vertical="center" wrapText="1"/>
    </xf>
    <xf numFmtId="0" fontId="55" fillId="3" borderId="9" xfId="0" applyFont="1" applyFill="1" applyBorder="1" applyAlignment="1">
      <alignment horizontal="center" vertical="center" wrapText="1"/>
    </xf>
    <xf numFmtId="0" fontId="55" fillId="3" borderId="0" xfId="0" applyFont="1" applyFill="1" applyAlignment="1">
      <alignment horizontal="center" vertical="center" wrapText="1"/>
    </xf>
    <xf numFmtId="0" fontId="59" fillId="3" borderId="15" xfId="0" applyFont="1" applyFill="1" applyBorder="1" applyAlignment="1">
      <alignment horizontal="center" vertical="center" wrapText="1"/>
    </xf>
    <xf numFmtId="0" fontId="59" fillId="3" borderId="17" xfId="0" applyFont="1" applyFill="1" applyBorder="1" applyAlignment="1">
      <alignment horizontal="center" vertical="center" wrapText="1"/>
    </xf>
    <xf numFmtId="0" fontId="59" fillId="3" borderId="20" xfId="0" applyFont="1" applyFill="1" applyBorder="1" applyAlignment="1">
      <alignment horizontal="center" vertical="center" wrapText="1"/>
    </xf>
    <xf numFmtId="0" fontId="59" fillId="3" borderId="22" xfId="0" applyFont="1" applyFill="1" applyBorder="1" applyAlignment="1">
      <alignment horizontal="center" vertical="center" wrapText="1"/>
    </xf>
    <xf numFmtId="0" fontId="55" fillId="3" borderId="75" xfId="0" applyFont="1" applyFill="1" applyBorder="1" applyAlignment="1">
      <alignment horizontal="center" vertical="center"/>
    </xf>
    <xf numFmtId="0" fontId="55" fillId="3" borderId="5" xfId="0" applyFont="1" applyFill="1" applyBorder="1" applyAlignment="1">
      <alignment horizontal="center" vertical="center"/>
    </xf>
    <xf numFmtId="0" fontId="55" fillId="3" borderId="135" xfId="0" applyFont="1" applyFill="1" applyBorder="1" applyAlignment="1">
      <alignment horizontal="center" vertical="center"/>
    </xf>
    <xf numFmtId="0" fontId="54" fillId="3" borderId="133" xfId="0" applyFont="1" applyFill="1" applyBorder="1" applyAlignment="1">
      <alignment horizontal="center" vertical="center"/>
    </xf>
    <xf numFmtId="0" fontId="54" fillId="3" borderId="134" xfId="0" applyFont="1" applyFill="1" applyBorder="1" applyAlignment="1">
      <alignment horizontal="center" vertical="center"/>
    </xf>
    <xf numFmtId="0" fontId="54" fillId="3" borderId="136" xfId="0" applyFont="1" applyFill="1" applyBorder="1" applyAlignment="1">
      <alignment horizontal="center" vertical="center"/>
    </xf>
    <xf numFmtId="0" fontId="5" fillId="0" borderId="58" xfId="0" applyFont="1" applyBorder="1" applyAlignment="1" applyProtection="1">
      <alignment vertical="center" shrinkToFit="1"/>
      <protection locked="0"/>
    </xf>
    <xf numFmtId="0" fontId="0" fillId="0" borderId="59" xfId="0" applyBorder="1" applyAlignment="1" applyProtection="1">
      <alignment vertical="center" shrinkToFit="1"/>
      <protection locked="0"/>
    </xf>
    <xf numFmtId="0" fontId="0" fillId="0" borderId="68" xfId="0" applyBorder="1" applyAlignment="1" applyProtection="1">
      <alignment vertical="center" shrinkToFit="1"/>
      <protection locked="0"/>
    </xf>
    <xf numFmtId="0" fontId="1" fillId="0" borderId="29" xfId="0" applyFont="1" applyBorder="1" applyAlignment="1" applyProtection="1">
      <alignment horizontal="center" vertical="center" shrinkToFit="1"/>
      <protection locked="0"/>
    </xf>
    <xf numFmtId="0" fontId="1" fillId="0" borderId="39" xfId="0" applyFont="1" applyBorder="1" applyAlignment="1" applyProtection="1">
      <alignment horizontal="center" vertical="center" shrinkToFit="1"/>
      <protection locked="0"/>
    </xf>
    <xf numFmtId="0" fontId="7" fillId="0" borderId="88" xfId="0" applyFont="1" applyBorder="1" applyAlignment="1" applyProtection="1">
      <alignment vertical="center" wrapText="1"/>
      <protection locked="0"/>
    </xf>
    <xf numFmtId="0" fontId="7" fillId="0" borderId="89" xfId="0" applyFont="1" applyBorder="1" applyAlignment="1" applyProtection="1">
      <alignment vertical="center" wrapText="1"/>
      <protection locked="0"/>
    </xf>
    <xf numFmtId="0" fontId="5" fillId="0" borderId="52" xfId="0" applyFont="1" applyBorder="1" applyAlignment="1" applyProtection="1">
      <alignment horizontal="center" vertical="center" wrapText="1"/>
      <protection locked="0"/>
    </xf>
    <xf numFmtId="0" fontId="1" fillId="2" borderId="28" xfId="0" applyFont="1" applyFill="1" applyBorder="1" applyAlignment="1">
      <alignment horizontal="right" vertical="center"/>
    </xf>
    <xf numFmtId="0" fontId="1" fillId="2" borderId="29" xfId="0" applyFont="1" applyFill="1" applyBorder="1" applyAlignment="1">
      <alignment horizontal="right" vertical="center"/>
    </xf>
    <xf numFmtId="0" fontId="1" fillId="2" borderId="129" xfId="0" applyFont="1" applyFill="1" applyBorder="1" applyAlignment="1">
      <alignment horizontal="right" vertical="center"/>
    </xf>
    <xf numFmtId="176" fontId="5" fillId="0" borderId="129" xfId="0" applyNumberFormat="1" applyFont="1" applyBorder="1" applyAlignment="1" applyProtection="1">
      <alignment horizontal="center" vertical="center" shrinkToFit="1"/>
      <protection locked="0"/>
    </xf>
    <xf numFmtId="0" fontId="5" fillId="0" borderId="52" xfId="0" applyFont="1" applyBorder="1" applyAlignment="1" applyProtection="1">
      <alignment horizontal="center" vertical="center"/>
      <protection locked="0"/>
    </xf>
    <xf numFmtId="0" fontId="54" fillId="3" borderId="112" xfId="0" applyFont="1" applyFill="1" applyBorder="1" applyAlignment="1">
      <alignment horizontal="center" vertical="center"/>
    </xf>
    <xf numFmtId="0" fontId="54" fillId="3" borderId="113" xfId="0" applyFont="1" applyFill="1" applyBorder="1" applyAlignment="1">
      <alignment horizontal="center" vertical="center"/>
    </xf>
    <xf numFmtId="0" fontId="54" fillId="3" borderId="114" xfId="0" applyFont="1" applyFill="1" applyBorder="1" applyAlignment="1">
      <alignment horizontal="center" vertical="center"/>
    </xf>
    <xf numFmtId="0" fontId="54" fillId="3" borderId="15" xfId="0" applyFont="1" applyFill="1" applyBorder="1" applyAlignment="1">
      <alignment horizontal="center" vertical="center"/>
    </xf>
    <xf numFmtId="0" fontId="54" fillId="3" borderId="17" xfId="0" applyFont="1" applyFill="1" applyBorder="1" applyAlignment="1">
      <alignment horizontal="center" vertical="center"/>
    </xf>
    <xf numFmtId="0" fontId="54" fillId="3" borderId="20" xfId="0" applyFont="1" applyFill="1" applyBorder="1" applyAlignment="1">
      <alignment horizontal="center" vertical="center"/>
    </xf>
    <xf numFmtId="0" fontId="54" fillId="3" borderId="22" xfId="0" applyFont="1" applyFill="1" applyBorder="1" applyAlignment="1">
      <alignment horizontal="center" vertical="center"/>
    </xf>
    <xf numFmtId="0" fontId="55" fillId="3" borderId="121" xfId="0" applyFont="1" applyFill="1" applyBorder="1" applyAlignment="1">
      <alignment horizontal="center" vertical="center"/>
    </xf>
    <xf numFmtId="0" fontId="55" fillId="3" borderId="122" xfId="0" applyFont="1" applyFill="1" applyBorder="1" applyAlignment="1">
      <alignment horizontal="center" vertical="center"/>
    </xf>
    <xf numFmtId="0" fontId="55" fillId="3" borderId="123" xfId="0" applyFont="1" applyFill="1" applyBorder="1" applyAlignment="1">
      <alignment horizontal="center" vertical="center"/>
    </xf>
    <xf numFmtId="0" fontId="55" fillId="3" borderId="118" xfId="0" applyFont="1" applyFill="1" applyBorder="1" applyAlignment="1">
      <alignment horizontal="center" vertical="center"/>
    </xf>
    <xf numFmtId="0" fontId="55" fillId="3" borderId="119" xfId="0" applyFont="1" applyFill="1" applyBorder="1" applyAlignment="1">
      <alignment horizontal="center" vertical="center"/>
    </xf>
    <xf numFmtId="0" fontId="55" fillId="3" borderId="120" xfId="0" applyFont="1" applyFill="1" applyBorder="1" applyAlignment="1">
      <alignment horizontal="center" vertical="center"/>
    </xf>
    <xf numFmtId="0" fontId="14" fillId="2" borderId="0" xfId="0" applyFont="1" applyFill="1" applyAlignment="1">
      <alignment horizontal="center" vertical="center"/>
    </xf>
    <xf numFmtId="0" fontId="1" fillId="2" borderId="30"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3" fillId="2" borderId="15" xfId="0" applyFont="1" applyFill="1" applyBorder="1" applyAlignment="1" applyProtection="1">
      <alignment horizontal="right" vertical="center"/>
      <protection locked="0"/>
    </xf>
    <xf numFmtId="0" fontId="3" fillId="2" borderId="16" xfId="0" applyFont="1" applyFill="1" applyBorder="1" applyAlignment="1" applyProtection="1">
      <alignment horizontal="right" vertical="center"/>
      <protection locked="0"/>
    </xf>
    <xf numFmtId="0" fontId="3" fillId="0" borderId="16" xfId="0" applyFont="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14" fillId="0" borderId="23" xfId="0" applyFont="1" applyBorder="1" applyAlignment="1" applyProtection="1">
      <alignment vertical="center" shrinkToFit="1"/>
      <protection locked="0"/>
    </xf>
    <xf numFmtId="0" fontId="14" fillId="0" borderId="13" xfId="0" applyFont="1" applyBorder="1" applyAlignment="1" applyProtection="1">
      <alignment vertical="center" shrinkToFit="1"/>
      <protection locked="0"/>
    </xf>
    <xf numFmtId="0" fontId="14" fillId="0" borderId="11" xfId="0" applyFont="1" applyBorder="1" applyAlignment="1" applyProtection="1">
      <alignment vertical="center" shrinkToFit="1"/>
      <protection locked="0"/>
    </xf>
    <xf numFmtId="0" fontId="25" fillId="0" borderId="36" xfId="0" applyFont="1" applyBorder="1" applyAlignment="1" applyProtection="1">
      <alignment vertical="center" shrinkToFit="1"/>
      <protection locked="0"/>
    </xf>
    <xf numFmtId="0" fontId="25" fillId="0" borderId="37" xfId="0" applyFont="1" applyBorder="1" applyAlignment="1" applyProtection="1">
      <alignment vertical="center" shrinkToFit="1"/>
      <protection locked="0"/>
    </xf>
    <xf numFmtId="0" fontId="25" fillId="0" borderId="38" xfId="0" applyFont="1" applyBorder="1" applyAlignment="1" applyProtection="1">
      <alignment vertical="center" shrinkToFit="1"/>
      <protection locked="0"/>
    </xf>
    <xf numFmtId="0" fontId="1" fillId="0" borderId="56" xfId="0" applyFont="1" applyBorder="1" applyAlignment="1" applyProtection="1">
      <alignment horizontal="left" vertical="center" shrinkToFit="1"/>
      <protection locked="0"/>
    </xf>
    <xf numFmtId="0" fontId="1" fillId="0" borderId="49" xfId="0" applyFont="1" applyBorder="1" applyAlignment="1" applyProtection="1">
      <alignment horizontal="left" vertical="center" shrinkToFit="1"/>
      <protection locked="0"/>
    </xf>
    <xf numFmtId="0" fontId="1" fillId="0" borderId="57" xfId="0" applyFont="1" applyBorder="1" applyAlignment="1" applyProtection="1">
      <alignment horizontal="left" vertical="center" shrinkToFit="1"/>
      <protection locked="0"/>
    </xf>
    <xf numFmtId="0" fontId="1" fillId="0" borderId="51" xfId="0" applyFont="1" applyBorder="1" applyAlignment="1" applyProtection="1">
      <alignment vertical="center" wrapText="1"/>
      <protection locked="0"/>
    </xf>
    <xf numFmtId="0" fontId="0" fillId="0" borderId="52" xfId="0" applyBorder="1" applyAlignment="1" applyProtection="1">
      <alignment vertical="center" wrapText="1"/>
      <protection locked="0"/>
    </xf>
    <xf numFmtId="0" fontId="0" fillId="0" borderId="53" xfId="0" applyBorder="1" applyAlignment="1" applyProtection="1">
      <alignment vertical="center" wrapText="1"/>
      <protection locked="0"/>
    </xf>
    <xf numFmtId="0" fontId="1" fillId="0" borderId="73" xfId="0" applyFont="1" applyBorder="1" applyAlignment="1" applyProtection="1">
      <alignment vertical="center" wrapText="1"/>
      <protection locked="0"/>
    </xf>
    <xf numFmtId="0" fontId="0" fillId="0" borderId="29" xfId="0" applyBorder="1" applyAlignment="1" applyProtection="1">
      <alignment vertical="center" wrapText="1"/>
      <protection locked="0"/>
    </xf>
    <xf numFmtId="0" fontId="0" fillId="0" borderId="39" xfId="0" applyBorder="1" applyAlignment="1" applyProtection="1">
      <alignment vertical="center" wrapText="1"/>
      <protection locked="0"/>
    </xf>
    <xf numFmtId="0" fontId="3" fillId="2" borderId="16" xfId="0" applyFont="1" applyFill="1" applyBorder="1" applyAlignment="1">
      <alignment horizontal="center" vertical="center"/>
    </xf>
    <xf numFmtId="0" fontId="7" fillId="2" borderId="0" xfId="0" applyFont="1" applyFill="1" applyAlignment="1">
      <alignment horizontal="center" vertical="center" shrinkToFit="1"/>
    </xf>
    <xf numFmtId="0" fontId="1" fillId="2" borderId="110" xfId="0" applyFont="1" applyFill="1" applyBorder="1" applyAlignment="1">
      <alignment horizontal="right" vertical="center" shrinkToFit="1"/>
    </xf>
    <xf numFmtId="49" fontId="0" fillId="0" borderId="110" xfId="0" applyNumberFormat="1" applyBorder="1" applyAlignment="1" applyProtection="1">
      <alignment horizontal="center" vertical="center" shrinkToFit="1"/>
      <protection locked="0"/>
    </xf>
    <xf numFmtId="49" fontId="0" fillId="0" borderId="109" xfId="0" applyNumberFormat="1" applyBorder="1" applyAlignment="1" applyProtection="1">
      <alignment horizontal="center" vertical="center" shrinkToFit="1"/>
      <protection locked="0"/>
    </xf>
    <xf numFmtId="0" fontId="1" fillId="0" borderId="23" xfId="0" applyFont="1" applyBorder="1" applyAlignment="1" applyProtection="1">
      <alignment horizontal="center" vertical="center"/>
      <protection locked="0"/>
    </xf>
    <xf numFmtId="0" fontId="1" fillId="0" borderId="91" xfId="0" applyFont="1" applyBorder="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3" fillId="2" borderId="75" xfId="0" applyFont="1" applyFill="1" applyBorder="1">
      <alignment vertical="center"/>
    </xf>
    <xf numFmtId="0" fontId="3" fillId="2" borderId="5" xfId="0" applyFont="1" applyFill="1" applyBorder="1">
      <alignment vertical="center"/>
    </xf>
    <xf numFmtId="0" fontId="1" fillId="3" borderId="103"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28" fillId="2" borderId="9" xfId="0" applyFont="1" applyFill="1" applyBorder="1" applyAlignment="1">
      <alignment horizontal="left"/>
    </xf>
    <xf numFmtId="0" fontId="28" fillId="2" borderId="0" xfId="0" applyFont="1" applyFill="1" applyAlignment="1">
      <alignment horizontal="left"/>
    </xf>
    <xf numFmtId="0" fontId="1" fillId="2" borderId="58" xfId="0" applyFont="1" applyFill="1" applyBorder="1" applyAlignment="1">
      <alignment horizontal="left" vertical="center" wrapText="1"/>
    </xf>
    <xf numFmtId="0" fontId="1" fillId="2" borderId="124" xfId="0" applyFont="1" applyFill="1" applyBorder="1" applyAlignment="1">
      <alignment horizontal="left" vertical="center" wrapText="1"/>
    </xf>
    <xf numFmtId="0" fontId="45" fillId="0" borderId="64" xfId="3" applyBorder="1" applyAlignment="1" applyProtection="1">
      <alignment vertical="center" shrinkToFit="1"/>
      <protection locked="0"/>
    </xf>
    <xf numFmtId="0" fontId="0" fillId="0" borderId="52" xfId="0" applyBorder="1" applyAlignment="1" applyProtection="1">
      <alignment vertical="center" shrinkToFit="1"/>
      <protection locked="0"/>
    </xf>
    <xf numFmtId="0" fontId="0" fillId="0" borderId="47" xfId="0" applyBorder="1" applyAlignment="1" applyProtection="1">
      <alignment vertical="center" shrinkToFit="1"/>
      <protection locked="0"/>
    </xf>
    <xf numFmtId="0" fontId="1" fillId="0" borderId="66" xfId="0" applyFont="1" applyBorder="1" applyAlignment="1" applyProtection="1">
      <alignment vertical="center" wrapText="1"/>
      <protection locked="0"/>
    </xf>
    <xf numFmtId="0" fontId="0" fillId="0" borderId="45" xfId="0" applyBorder="1" applyAlignment="1" applyProtection="1">
      <alignment vertical="center" wrapText="1"/>
      <protection locked="0"/>
    </xf>
    <xf numFmtId="0" fontId="0" fillId="0" borderId="46" xfId="0" applyBorder="1" applyAlignment="1" applyProtection="1">
      <alignment vertical="center" wrapText="1"/>
      <protection locked="0"/>
    </xf>
    <xf numFmtId="0" fontId="5" fillId="0" borderId="82" xfId="0" applyFont="1" applyBorder="1" applyAlignment="1" applyProtection="1">
      <alignment vertical="center" shrinkToFit="1"/>
      <protection locked="0"/>
    </xf>
    <xf numFmtId="0" fontId="46" fillId="0" borderId="54" xfId="0" applyFont="1" applyBorder="1" applyAlignment="1" applyProtection="1">
      <alignment vertical="center" shrinkToFit="1"/>
      <protection locked="0"/>
    </xf>
    <xf numFmtId="0" fontId="1" fillId="2" borderId="86"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3" borderId="58" xfId="0" applyFont="1" applyFill="1" applyBorder="1" applyAlignment="1" applyProtection="1">
      <alignment horizontal="center" vertical="center" wrapText="1" shrinkToFit="1"/>
      <protection locked="0"/>
    </xf>
    <xf numFmtId="0" fontId="1" fillId="3" borderId="59" xfId="0" applyFont="1" applyFill="1" applyBorder="1" applyAlignment="1" applyProtection="1">
      <alignment horizontal="center" vertical="center" wrapText="1" shrinkToFit="1"/>
      <protection locked="0"/>
    </xf>
    <xf numFmtId="0" fontId="1" fillId="3" borderId="124" xfId="0" applyFont="1" applyFill="1" applyBorder="1" applyAlignment="1" applyProtection="1">
      <alignment horizontal="center" vertical="center" wrapText="1" shrinkToFit="1"/>
      <protection locked="0"/>
    </xf>
    <xf numFmtId="0" fontId="7" fillId="0" borderId="66"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1" fillId="3" borderId="66" xfId="0" applyFont="1" applyFill="1" applyBorder="1" applyAlignment="1" applyProtection="1">
      <alignment horizontal="center" vertical="center" shrinkToFit="1"/>
      <protection locked="0"/>
    </xf>
    <xf numFmtId="0" fontId="1" fillId="3" borderId="45" xfId="0" applyFont="1" applyFill="1" applyBorder="1" applyAlignment="1" applyProtection="1">
      <alignment horizontal="center" vertical="center" shrinkToFit="1"/>
      <protection locked="0"/>
    </xf>
    <xf numFmtId="0" fontId="1" fillId="3" borderId="60" xfId="0" applyFont="1" applyFill="1" applyBorder="1" applyAlignment="1" applyProtection="1">
      <alignment horizontal="center" vertical="center" shrinkToFit="1"/>
      <protection locked="0"/>
    </xf>
    <xf numFmtId="0" fontId="1" fillId="2" borderId="66" xfId="0" applyFont="1" applyFill="1" applyBorder="1" applyAlignment="1">
      <alignment horizontal="right" vertical="center" wrapText="1" shrinkToFit="1"/>
    </xf>
    <xf numFmtId="0" fontId="1" fillId="2" borderId="60" xfId="0" applyFont="1" applyFill="1" applyBorder="1" applyAlignment="1">
      <alignment horizontal="right" vertical="center" wrapText="1" shrinkToFit="1"/>
    </xf>
    <xf numFmtId="49" fontId="1" fillId="0" borderId="82" xfId="0" applyNumberFormat="1" applyFont="1" applyBorder="1" applyAlignment="1" applyProtection="1">
      <alignment vertical="center" shrinkToFit="1"/>
      <protection locked="0"/>
    </xf>
    <xf numFmtId="49" fontId="0" fillId="0" borderId="54" xfId="0" applyNumberFormat="1" applyBorder="1" applyAlignment="1" applyProtection="1">
      <alignment vertical="center" shrinkToFit="1"/>
      <protection locked="0"/>
    </xf>
    <xf numFmtId="49" fontId="0" fillId="0" borderId="63" xfId="0" applyNumberFormat="1" applyBorder="1" applyAlignment="1" applyProtection="1">
      <alignment vertical="center" shrinkToFit="1"/>
      <protection locked="0"/>
    </xf>
    <xf numFmtId="0" fontId="1" fillId="2" borderId="58" xfId="0" applyFont="1" applyFill="1" applyBorder="1" applyAlignment="1">
      <alignment horizontal="center" vertical="center"/>
    </xf>
    <xf numFmtId="0" fontId="1" fillId="2" borderId="59" xfId="0" applyFont="1" applyFill="1" applyBorder="1" applyAlignment="1">
      <alignment horizontal="center" vertical="center"/>
    </xf>
    <xf numFmtId="0" fontId="1" fillId="2" borderId="68" xfId="0" applyFont="1" applyFill="1" applyBorder="1" applyAlignment="1">
      <alignment horizontal="center" vertical="center"/>
    </xf>
    <xf numFmtId="0" fontId="1" fillId="0" borderId="82" xfId="0" applyFont="1" applyBorder="1" applyAlignment="1" applyProtection="1">
      <alignment vertical="center" shrinkToFit="1"/>
      <protection locked="0"/>
    </xf>
    <xf numFmtId="0" fontId="0" fillId="0" borderId="54" xfId="0" applyBorder="1" applyAlignment="1" applyProtection="1">
      <alignment vertical="center" shrinkToFit="1"/>
      <protection locked="0"/>
    </xf>
    <xf numFmtId="0" fontId="0" fillId="0" borderId="55" xfId="0" applyBorder="1" applyAlignment="1" applyProtection="1">
      <alignment vertical="center" shrinkToFit="1"/>
      <protection locked="0"/>
    </xf>
    <xf numFmtId="0" fontId="1" fillId="2" borderId="69" xfId="0" applyFont="1" applyFill="1" applyBorder="1" applyAlignment="1">
      <alignment horizontal="center" vertical="center" shrinkToFit="1"/>
    </xf>
    <xf numFmtId="0" fontId="0" fillId="0" borderId="70" xfId="0" applyBorder="1" applyAlignment="1">
      <alignment horizontal="center" vertical="center" shrinkToFit="1"/>
    </xf>
    <xf numFmtId="0" fontId="0" fillId="0" borderId="69" xfId="0" applyBorder="1" applyAlignment="1">
      <alignment horizontal="center" vertical="center" shrinkToFit="1"/>
    </xf>
    <xf numFmtId="0" fontId="7" fillId="0" borderId="69" xfId="0" applyFont="1"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69" xfId="0" applyBorder="1" applyAlignment="1" applyProtection="1">
      <alignment horizontal="center" vertical="center" shrinkToFit="1"/>
      <protection locked="0"/>
    </xf>
    <xf numFmtId="0" fontId="1" fillId="2" borderId="23"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48" xfId="0" applyFont="1" applyFill="1" applyBorder="1" applyAlignment="1">
      <alignment horizontal="center" vertical="center"/>
    </xf>
    <xf numFmtId="178" fontId="1" fillId="2" borderId="83" xfId="0" applyNumberFormat="1" applyFont="1" applyFill="1" applyBorder="1" applyAlignment="1">
      <alignment horizontal="left" vertical="center" wrapText="1" shrinkToFit="1"/>
    </xf>
    <xf numFmtId="178" fontId="1" fillId="2" borderId="74" xfId="0" applyNumberFormat="1" applyFont="1" applyFill="1" applyBorder="1" applyAlignment="1">
      <alignment horizontal="left" vertical="center" wrapText="1" shrinkToFit="1"/>
    </xf>
    <xf numFmtId="178" fontId="1" fillId="2" borderId="137" xfId="0" applyNumberFormat="1" applyFont="1" applyFill="1" applyBorder="1" applyAlignment="1">
      <alignment horizontal="left" vertical="center" wrapText="1" shrinkToFit="1"/>
    </xf>
    <xf numFmtId="178" fontId="1" fillId="3" borderId="66" xfId="0" applyNumberFormat="1" applyFont="1" applyFill="1" applyBorder="1" applyAlignment="1" applyProtection="1">
      <alignment horizontal="center" vertical="center" wrapText="1" shrinkToFit="1"/>
      <protection locked="0"/>
    </xf>
    <xf numFmtId="178" fontId="1" fillId="3" borderId="45" xfId="0" applyNumberFormat="1" applyFont="1" applyFill="1" applyBorder="1" applyAlignment="1" applyProtection="1">
      <alignment horizontal="center" vertical="center" wrapText="1" shrinkToFit="1"/>
      <protection locked="0"/>
    </xf>
    <xf numFmtId="178" fontId="1" fillId="3" borderId="60" xfId="0" applyNumberFormat="1" applyFont="1" applyFill="1" applyBorder="1" applyAlignment="1" applyProtection="1">
      <alignment horizontal="center" vertical="center" wrapText="1" shrinkToFit="1"/>
      <protection locked="0"/>
    </xf>
    <xf numFmtId="0" fontId="1" fillId="2" borderId="58" xfId="0" applyFont="1" applyFill="1" applyBorder="1" applyAlignment="1">
      <alignment horizontal="left" vertical="center" shrinkToFit="1"/>
    </xf>
    <xf numFmtId="0" fontId="1" fillId="2" borderId="68" xfId="0" applyFont="1" applyFill="1" applyBorder="1" applyAlignment="1">
      <alignment horizontal="left" vertical="center" shrinkToFit="1"/>
    </xf>
    <xf numFmtId="0" fontId="20" fillId="3" borderId="82" xfId="0" applyFont="1" applyFill="1" applyBorder="1" applyAlignment="1" applyProtection="1">
      <alignment horizontal="center" vertical="center" wrapText="1" shrinkToFit="1"/>
      <protection locked="0"/>
    </xf>
    <xf numFmtId="0" fontId="20" fillId="3" borderId="54" xfId="0" applyFont="1" applyFill="1" applyBorder="1" applyAlignment="1" applyProtection="1">
      <alignment horizontal="center" vertical="center" wrapText="1" shrinkToFit="1"/>
      <protection locked="0"/>
    </xf>
    <xf numFmtId="0" fontId="20" fillId="3" borderId="63" xfId="0" applyFont="1" applyFill="1" applyBorder="1" applyAlignment="1" applyProtection="1">
      <alignment horizontal="center" vertical="center" wrapText="1" shrinkToFit="1"/>
      <protection locked="0"/>
    </xf>
    <xf numFmtId="178" fontId="1" fillId="2" borderId="66" xfId="0" applyNumberFormat="1" applyFont="1" applyFill="1" applyBorder="1" applyAlignment="1">
      <alignment horizontal="left" vertical="center" wrapText="1" shrinkToFit="1"/>
    </xf>
    <xf numFmtId="178" fontId="1" fillId="2" borderId="45" xfId="0" applyNumberFormat="1" applyFont="1" applyFill="1" applyBorder="1" applyAlignment="1">
      <alignment horizontal="left" vertical="center" wrapText="1" shrinkToFit="1"/>
    </xf>
    <xf numFmtId="178" fontId="1" fillId="2" borderId="60" xfId="0" applyNumberFormat="1" applyFont="1" applyFill="1" applyBorder="1" applyAlignment="1">
      <alignment horizontal="left" vertical="center" wrapText="1" shrinkToFit="1"/>
    </xf>
    <xf numFmtId="0" fontId="0" fillId="0" borderId="80" xfId="0" applyBorder="1" applyAlignment="1" applyProtection="1">
      <alignment vertical="center" wrapText="1"/>
      <protection locked="0"/>
    </xf>
    <xf numFmtId="0" fontId="0" fillId="0" borderId="81" xfId="0" applyBorder="1" applyAlignment="1" applyProtection="1">
      <alignment vertical="center" wrapText="1"/>
      <protection locked="0"/>
    </xf>
    <xf numFmtId="0" fontId="1" fillId="0" borderId="64" xfId="0" applyFont="1" applyBorder="1" applyAlignment="1" applyProtection="1">
      <alignment vertical="center" wrapText="1" shrinkToFit="1"/>
      <protection locked="0"/>
    </xf>
    <xf numFmtId="0" fontId="0" fillId="0" borderId="52" xfId="0" applyBorder="1" applyAlignment="1" applyProtection="1">
      <alignment vertical="center" wrapText="1" shrinkToFit="1"/>
      <protection locked="0"/>
    </xf>
    <xf numFmtId="0" fontId="0" fillId="0" borderId="80" xfId="0" applyBorder="1" applyAlignment="1" applyProtection="1">
      <alignment vertical="center" wrapText="1" shrinkToFit="1"/>
      <protection locked="0"/>
    </xf>
    <xf numFmtId="0" fontId="1" fillId="2" borderId="8"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5" fillId="0" borderId="64" xfId="0" applyFont="1" applyBorder="1" applyAlignment="1" applyProtection="1">
      <alignment vertical="center" shrinkToFit="1"/>
      <protection locked="0"/>
    </xf>
    <xf numFmtId="0" fontId="0" fillId="0" borderId="53" xfId="0" applyBorder="1" applyAlignment="1" applyProtection="1">
      <alignment vertical="center" shrinkToFit="1"/>
      <protection locked="0"/>
    </xf>
    <xf numFmtId="0" fontId="5" fillId="0" borderId="59" xfId="0" applyFont="1" applyBorder="1" applyAlignment="1" applyProtection="1">
      <alignment horizontal="center" vertical="center"/>
      <protection locked="0"/>
    </xf>
    <xf numFmtId="0" fontId="3" fillId="0" borderId="82" xfId="0" applyFont="1" applyBorder="1" applyAlignment="1" applyProtection="1">
      <alignment vertical="center" shrinkToFit="1"/>
      <protection locked="0"/>
    </xf>
    <xf numFmtId="0" fontId="3" fillId="0" borderId="54" xfId="0" applyFont="1" applyBorder="1" applyAlignment="1" applyProtection="1">
      <alignment vertical="center" shrinkToFit="1"/>
      <protection locked="0"/>
    </xf>
    <xf numFmtId="0" fontId="3" fillId="0" borderId="63" xfId="0" applyFont="1" applyBorder="1" applyAlignment="1" applyProtection="1">
      <alignment vertical="center" shrinkToFit="1"/>
      <protection locked="0"/>
    </xf>
    <xf numFmtId="49" fontId="1" fillId="3" borderId="66" xfId="0" applyNumberFormat="1" applyFont="1" applyFill="1" applyBorder="1" applyAlignment="1" applyProtection="1">
      <alignment vertical="center" shrinkToFit="1"/>
      <protection locked="0"/>
    </xf>
    <xf numFmtId="49" fontId="0" fillId="0" borderId="45" xfId="0" applyNumberFormat="1" applyBorder="1" applyAlignment="1" applyProtection="1">
      <alignment vertical="center" shrinkToFit="1"/>
      <protection locked="0"/>
    </xf>
    <xf numFmtId="49" fontId="0" fillId="0" borderId="46" xfId="0" applyNumberFormat="1" applyBorder="1" applyAlignment="1" applyProtection="1">
      <alignment vertical="center" shrinkToFit="1"/>
      <protection locked="0"/>
    </xf>
    <xf numFmtId="49" fontId="1" fillId="0" borderId="66" xfId="0" applyNumberFormat="1" applyFont="1" applyBorder="1" applyAlignment="1" applyProtection="1">
      <alignment vertical="center" shrinkToFit="1"/>
      <protection locked="0"/>
    </xf>
    <xf numFmtId="49" fontId="0" fillId="0" borderId="60" xfId="0" applyNumberFormat="1" applyBorder="1" applyAlignment="1" applyProtection="1">
      <alignment vertical="center" shrinkToFit="1"/>
      <protection locked="0"/>
    </xf>
    <xf numFmtId="0" fontId="5" fillId="0" borderId="45" xfId="0" applyFont="1" applyBorder="1" applyAlignment="1" applyProtection="1">
      <alignment horizontal="center" vertical="center"/>
      <protection locked="0"/>
    </xf>
    <xf numFmtId="0" fontId="5" fillId="0" borderId="66" xfId="0" applyFont="1" applyBorder="1" applyAlignment="1" applyProtection="1">
      <alignment vertical="center" shrinkToFit="1"/>
      <protection locked="0"/>
    </xf>
    <xf numFmtId="0" fontId="0" fillId="0" borderId="45" xfId="0" applyBorder="1" applyAlignment="1" applyProtection="1">
      <alignment vertical="center" shrinkToFit="1"/>
      <protection locked="0"/>
    </xf>
    <xf numFmtId="0" fontId="0" fillId="0" borderId="46" xfId="0" applyBorder="1" applyAlignment="1" applyProtection="1">
      <alignment vertical="center" shrinkToFit="1"/>
      <protection locked="0"/>
    </xf>
    <xf numFmtId="0" fontId="1" fillId="2" borderId="4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5" fillId="0" borderId="59" xfId="0" applyFont="1" applyBorder="1" applyAlignment="1" applyProtection="1">
      <alignment vertical="center" shrinkToFit="1"/>
      <protection locked="0"/>
    </xf>
    <xf numFmtId="0" fontId="5" fillId="0" borderId="68" xfId="0" applyFont="1" applyBorder="1" applyAlignment="1" applyProtection="1">
      <alignment vertical="center" shrinkToFit="1"/>
      <protection locked="0"/>
    </xf>
    <xf numFmtId="0" fontId="5" fillId="0" borderId="45" xfId="0" applyFont="1" applyBorder="1" applyAlignment="1" applyProtection="1">
      <alignment horizontal="center" vertical="center" wrapText="1"/>
      <protection locked="0"/>
    </xf>
    <xf numFmtId="49" fontId="1" fillId="0" borderId="110" xfId="0" applyNumberFormat="1" applyFont="1" applyBorder="1" applyAlignment="1" applyProtection="1">
      <alignment horizontal="center" vertical="center" shrinkToFit="1"/>
      <protection locked="0"/>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7" fillId="2" borderId="111" xfId="0" applyFont="1" applyFill="1" applyBorder="1" applyAlignment="1">
      <alignment horizontal="center" vertical="center" textRotation="255"/>
    </xf>
    <xf numFmtId="0" fontId="7" fillId="2" borderId="107" xfId="0" applyFont="1" applyFill="1" applyBorder="1" applyAlignment="1">
      <alignment horizontal="center" vertical="center" textRotation="255"/>
    </xf>
    <xf numFmtId="0" fontId="7" fillId="2" borderId="125" xfId="0" applyFont="1" applyFill="1" applyBorder="1" applyAlignment="1">
      <alignment horizontal="center" vertical="center" textRotation="255"/>
    </xf>
    <xf numFmtId="0" fontId="71" fillId="2" borderId="64" xfId="0" applyFont="1" applyFill="1" applyBorder="1" applyAlignment="1">
      <alignment horizontal="right" vertical="center" wrapText="1" shrinkToFit="1"/>
    </xf>
    <xf numFmtId="0" fontId="1" fillId="2" borderId="47" xfId="0" applyFont="1" applyFill="1" applyBorder="1" applyAlignment="1">
      <alignment horizontal="right" vertical="center" wrapText="1" shrinkToFit="1"/>
    </xf>
    <xf numFmtId="0" fontId="69" fillId="0" borderId="64" xfId="0" applyFont="1" applyBorder="1" applyAlignment="1" applyProtection="1">
      <alignment horizontal="center" vertical="center" shrinkToFit="1"/>
      <protection locked="0"/>
    </xf>
    <xf numFmtId="0" fontId="69" fillId="0" borderId="47" xfId="0" applyFont="1" applyBorder="1" applyAlignment="1" applyProtection="1">
      <alignment horizontal="center" vertical="center" shrinkToFit="1"/>
      <protection locked="0"/>
    </xf>
    <xf numFmtId="0" fontId="1" fillId="2" borderId="52" xfId="0" applyFont="1" applyFill="1" applyBorder="1" applyAlignment="1">
      <alignment horizontal="center" vertical="center"/>
    </xf>
    <xf numFmtId="0" fontId="1" fillId="2" borderId="53" xfId="0" applyFont="1" applyFill="1" applyBorder="1" applyAlignment="1">
      <alignment horizontal="center" vertical="center"/>
    </xf>
    <xf numFmtId="0" fontId="1" fillId="2" borderId="126" xfId="0" applyFont="1" applyFill="1" applyBorder="1" applyAlignment="1">
      <alignment horizontal="center" vertical="center" wrapText="1"/>
    </xf>
    <xf numFmtId="0" fontId="1" fillId="2" borderId="127" xfId="0" applyFont="1" applyFill="1" applyBorder="1" applyAlignment="1">
      <alignment horizontal="center" vertical="center" wrapText="1"/>
    </xf>
    <xf numFmtId="0" fontId="1" fillId="2" borderId="56" xfId="0" applyFont="1" applyFill="1" applyBorder="1" applyAlignment="1">
      <alignment horizontal="right" vertical="center" wrapText="1"/>
    </xf>
    <xf numFmtId="0" fontId="1" fillId="2" borderId="49" xfId="0" applyFont="1" applyFill="1" applyBorder="1" applyAlignment="1">
      <alignment horizontal="right" vertical="center" wrapText="1"/>
    </xf>
    <xf numFmtId="0" fontId="20" fillId="0" borderId="56" xfId="0" applyFont="1" applyBorder="1" applyAlignment="1" applyProtection="1">
      <alignment horizontal="center" vertical="center" wrapText="1" shrinkToFit="1"/>
      <protection locked="0"/>
    </xf>
    <xf numFmtId="0" fontId="20" fillId="0" borderId="49" xfId="0" applyFont="1" applyBorder="1" applyAlignment="1" applyProtection="1">
      <alignment horizontal="center" vertical="center" wrapText="1" shrinkToFit="1"/>
      <protection locked="0"/>
    </xf>
    <xf numFmtId="0" fontId="20" fillId="0" borderId="57" xfId="0" applyFont="1" applyBorder="1" applyAlignment="1" applyProtection="1">
      <alignment horizontal="center" vertical="center" wrapText="1" shrinkToFit="1"/>
      <protection locked="0"/>
    </xf>
    <xf numFmtId="0" fontId="7" fillId="0" borderId="34" xfId="0" applyFont="1" applyBorder="1" applyAlignment="1" applyProtection="1">
      <alignment horizontal="left" vertical="center" wrapText="1"/>
      <protection locked="0"/>
    </xf>
    <xf numFmtId="0" fontId="7" fillId="0" borderId="43" xfId="0" applyFont="1" applyBorder="1" applyAlignment="1" applyProtection="1">
      <alignment horizontal="left" vertical="center" wrapText="1"/>
      <protection locked="0"/>
    </xf>
    <xf numFmtId="0" fontId="7" fillId="0" borderId="77" xfId="0" applyFont="1" applyBorder="1" applyAlignment="1" applyProtection="1">
      <alignment horizontal="left" vertical="center" wrapText="1"/>
      <protection locked="0"/>
    </xf>
    <xf numFmtId="0" fontId="58" fillId="2" borderId="64" xfId="0" applyFont="1" applyFill="1" applyBorder="1" applyAlignment="1">
      <alignment horizontal="center" vertical="center" wrapText="1"/>
    </xf>
    <xf numFmtId="0" fontId="58" fillId="2" borderId="47" xfId="0" applyFont="1" applyFill="1" applyBorder="1" applyAlignment="1">
      <alignment horizontal="center" vertical="center" wrapText="1"/>
    </xf>
    <xf numFmtId="0" fontId="58" fillId="3" borderId="64" xfId="0" applyFont="1" applyFill="1" applyBorder="1" applyAlignment="1" applyProtection="1">
      <alignment horizontal="center" vertical="center" wrapText="1"/>
      <protection locked="0"/>
    </xf>
    <xf numFmtId="0" fontId="58" fillId="3" borderId="52" xfId="0" applyFont="1" applyFill="1" applyBorder="1" applyAlignment="1" applyProtection="1">
      <alignment horizontal="center" vertical="center" wrapText="1"/>
      <protection locked="0"/>
    </xf>
    <xf numFmtId="0" fontId="58" fillId="3" borderId="53" xfId="0" applyFont="1" applyFill="1" applyBorder="1" applyAlignment="1" applyProtection="1">
      <alignment horizontal="center" vertical="center" wrapText="1"/>
      <protection locked="0"/>
    </xf>
    <xf numFmtId="0" fontId="1" fillId="2" borderId="52" xfId="0" applyFont="1" applyFill="1" applyBorder="1" applyAlignment="1">
      <alignment horizontal="right" vertical="center" wrapText="1" shrinkToFit="1"/>
    </xf>
    <xf numFmtId="0" fontId="1" fillId="2" borderId="58" xfId="0" applyFont="1" applyFill="1" applyBorder="1" applyAlignment="1">
      <alignment horizontal="right" vertical="center"/>
    </xf>
    <xf numFmtId="0" fontId="1" fillId="2" borderId="124" xfId="0" applyFont="1" applyFill="1" applyBorder="1" applyAlignment="1">
      <alignment horizontal="right" vertical="center"/>
    </xf>
    <xf numFmtId="0" fontId="1" fillId="2" borderId="58" xfId="0" applyFont="1" applyFill="1" applyBorder="1" applyAlignment="1">
      <alignment horizontal="right" vertical="center" shrinkToFit="1"/>
    </xf>
    <xf numFmtId="0" fontId="1" fillId="2" borderId="124" xfId="0" applyFont="1" applyFill="1" applyBorder="1" applyAlignment="1">
      <alignment horizontal="right" vertical="center" shrinkToFit="1"/>
    </xf>
    <xf numFmtId="0" fontId="1" fillId="0" borderId="132" xfId="0" applyFont="1" applyBorder="1" applyAlignment="1" applyProtection="1">
      <alignment horizontal="center" vertical="center" wrapText="1" shrinkToFit="1"/>
      <protection locked="0"/>
    </xf>
    <xf numFmtId="0" fontId="1" fillId="0" borderId="65"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0" fillId="0" borderId="48" xfId="0" applyBorder="1" applyAlignment="1" applyProtection="1">
      <alignment vertical="center" shrinkToFit="1"/>
      <protection locked="0"/>
    </xf>
    <xf numFmtId="0" fontId="1" fillId="2" borderId="65" xfId="0" applyFont="1" applyFill="1" applyBorder="1" applyAlignment="1">
      <alignment horizontal="left" vertical="center"/>
    </xf>
    <xf numFmtId="0" fontId="1" fillId="2" borderId="11" xfId="0" applyFont="1" applyFill="1" applyBorder="1" applyAlignment="1">
      <alignment horizontal="left" vertical="center"/>
    </xf>
    <xf numFmtId="0" fontId="1" fillId="3" borderId="58" xfId="0" applyFont="1" applyFill="1" applyBorder="1" applyAlignment="1" applyProtection="1">
      <alignment horizontal="center" vertical="center" wrapText="1"/>
      <protection locked="0"/>
    </xf>
    <xf numFmtId="0" fontId="1" fillId="3" borderId="59" xfId="0" applyFont="1" applyFill="1" applyBorder="1" applyAlignment="1" applyProtection="1">
      <alignment horizontal="center" vertical="center" wrapText="1"/>
      <protection locked="0"/>
    </xf>
    <xf numFmtId="0" fontId="1" fillId="3" borderId="124" xfId="0" applyFont="1" applyFill="1" applyBorder="1" applyAlignment="1" applyProtection="1">
      <alignment horizontal="center" vertical="center" wrapText="1"/>
      <protection locked="0"/>
    </xf>
    <xf numFmtId="0" fontId="1" fillId="2" borderId="82" xfId="0" applyFont="1" applyFill="1" applyBorder="1" applyAlignment="1">
      <alignment horizontal="right" vertical="center" wrapText="1"/>
    </xf>
    <xf numFmtId="0" fontId="1" fillId="2" borderId="54" xfId="0" applyFont="1" applyFill="1" applyBorder="1" applyAlignment="1">
      <alignment horizontal="right" vertical="center" wrapText="1"/>
    </xf>
    <xf numFmtId="49" fontId="1" fillId="3" borderId="64" xfId="0" applyNumberFormat="1" applyFont="1" applyFill="1" applyBorder="1" applyAlignment="1" applyProtection="1">
      <alignment vertical="center" shrinkToFit="1"/>
      <protection locked="0"/>
    </xf>
    <xf numFmtId="49" fontId="0" fillId="0" borderId="52" xfId="0" applyNumberFormat="1" applyBorder="1" applyAlignment="1" applyProtection="1">
      <alignment vertical="center" shrinkToFit="1"/>
      <protection locked="0"/>
    </xf>
    <xf numFmtId="49" fontId="0" fillId="0" borderId="53" xfId="0" applyNumberFormat="1" applyBorder="1" applyAlignment="1" applyProtection="1">
      <alignment vertical="center" shrinkToFit="1"/>
      <protection locked="0"/>
    </xf>
    <xf numFmtId="0" fontId="1" fillId="3" borderId="65" xfId="0" applyFont="1" applyFill="1" applyBorder="1" applyAlignment="1" applyProtection="1">
      <alignment vertical="center" shrinkToFit="1"/>
      <protection locked="0"/>
    </xf>
    <xf numFmtId="0" fontId="0" fillId="0" borderId="11" xfId="0" applyBorder="1" applyAlignment="1" applyProtection="1">
      <alignment vertical="center" shrinkToFit="1"/>
      <protection locked="0"/>
    </xf>
    <xf numFmtId="0" fontId="7" fillId="0" borderId="36" xfId="0" applyFont="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7" fillId="0" borderId="38" xfId="0" applyFont="1" applyBorder="1" applyAlignment="1" applyProtection="1">
      <alignment horizontal="left" vertical="center" wrapText="1"/>
      <protection locked="0"/>
    </xf>
    <xf numFmtId="0" fontId="1" fillId="0" borderId="73" xfId="0" applyFont="1" applyBorder="1" applyAlignment="1" applyProtection="1">
      <alignment horizontal="center" vertical="center" shrinkToFit="1"/>
      <protection locked="0"/>
    </xf>
    <xf numFmtId="0" fontId="56" fillId="0" borderId="29" xfId="0" applyFont="1" applyBorder="1" applyAlignment="1" applyProtection="1">
      <alignment horizontal="center" vertical="center" shrinkToFit="1"/>
      <protection locked="0"/>
    </xf>
    <xf numFmtId="0" fontId="1" fillId="2" borderId="2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5" fillId="0" borderId="49" xfId="0" applyFont="1" applyBorder="1" applyAlignment="1" applyProtection="1">
      <alignment horizontal="center" vertical="center"/>
      <protection locked="0"/>
    </xf>
    <xf numFmtId="0" fontId="7"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29" xfId="0" applyFont="1" applyBorder="1" applyAlignment="1" applyProtection="1">
      <alignment horizontal="left" vertical="center" wrapText="1"/>
      <protection locked="0"/>
    </xf>
    <xf numFmtId="0" fontId="7" fillId="0" borderId="39" xfId="0" applyFont="1" applyBorder="1" applyAlignment="1" applyProtection="1">
      <alignment horizontal="left" vertical="center" wrapText="1"/>
      <protection locked="0"/>
    </xf>
    <xf numFmtId="0" fontId="5" fillId="0" borderId="56" xfId="0" applyFont="1" applyBorder="1" applyAlignment="1" applyProtection="1">
      <alignment vertical="center" shrinkToFit="1"/>
      <protection locked="0"/>
    </xf>
    <xf numFmtId="0" fontId="0" fillId="0" borderId="49" xfId="0" applyBorder="1" applyAlignment="1" applyProtection="1">
      <alignment vertical="center" shrinkToFit="1"/>
      <protection locked="0"/>
    </xf>
    <xf numFmtId="0" fontId="0" fillId="0" borderId="50" xfId="0" applyBorder="1" applyAlignment="1" applyProtection="1">
      <alignment vertical="center" shrinkToFit="1"/>
      <protection locked="0"/>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9" fillId="0" borderId="83" xfId="0" applyFont="1" applyBorder="1" applyAlignment="1" applyProtection="1">
      <alignment horizontal="center" vertical="center" wrapText="1" shrinkToFit="1"/>
      <protection locked="0"/>
    </xf>
    <xf numFmtId="0" fontId="69" fillId="0" borderId="74" xfId="0" applyFont="1" applyBorder="1" applyAlignment="1" applyProtection="1">
      <alignment horizontal="center" vertical="center" wrapText="1" shrinkToFit="1"/>
      <protection locked="0"/>
    </xf>
    <xf numFmtId="0" fontId="69" fillId="0" borderId="137" xfId="0" applyFont="1" applyBorder="1" applyAlignment="1" applyProtection="1">
      <alignment horizontal="center" vertical="center" wrapText="1" shrinkToFit="1"/>
      <protection locked="0"/>
    </xf>
    <xf numFmtId="0" fontId="1" fillId="0" borderId="65"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85" xfId="0" applyFont="1" applyBorder="1" applyAlignment="1" applyProtection="1">
      <alignment horizontal="center" vertical="center" wrapText="1" shrinkToFit="1"/>
      <protection locked="0"/>
    </xf>
    <xf numFmtId="0" fontId="0" fillId="0" borderId="37" xfId="0" applyBorder="1" applyAlignment="1" applyProtection="1">
      <alignment horizontal="center" vertical="center" wrapText="1" shrinkToFit="1"/>
      <protection locked="0"/>
    </xf>
    <xf numFmtId="0" fontId="0" fillId="0" borderId="62" xfId="0" applyBorder="1" applyAlignment="1" applyProtection="1">
      <alignment horizontal="center" vertical="center" wrapText="1" shrinkToFit="1"/>
      <protection locked="0"/>
    </xf>
    <xf numFmtId="0" fontId="7" fillId="0" borderId="9" xfId="0" applyFont="1" applyBorder="1" applyAlignment="1" applyProtection="1">
      <alignment vertical="center" wrapText="1" shrinkToFit="1"/>
      <protection locked="0"/>
    </xf>
    <xf numFmtId="0" fontId="0" fillId="0" borderId="9" xfId="0" applyBorder="1" applyAlignment="1" applyProtection="1">
      <alignment vertical="center" wrapText="1" shrinkToFit="1"/>
      <protection locked="0"/>
    </xf>
    <xf numFmtId="0" fontId="0" fillId="0" borderId="38" xfId="0" applyBorder="1" applyAlignment="1" applyProtection="1">
      <alignment horizontal="center" vertical="center" wrapText="1" shrinkToFit="1"/>
      <protection locked="0"/>
    </xf>
    <xf numFmtId="0" fontId="69" fillId="0" borderId="9" xfId="0" applyFont="1" applyBorder="1" applyAlignment="1" applyProtection="1">
      <alignment horizontal="left" vertical="center" shrinkToFit="1"/>
      <protection locked="0"/>
    </xf>
    <xf numFmtId="0" fontId="1" fillId="2" borderId="36" xfId="0" applyFont="1" applyFill="1" applyBorder="1" applyAlignment="1">
      <alignment horizontal="right" vertical="center" shrinkToFit="1"/>
    </xf>
    <xf numFmtId="0" fontId="1" fillId="2" borderId="37" xfId="0" applyFont="1" applyFill="1" applyBorder="1" applyAlignment="1">
      <alignment horizontal="right" vertical="center" shrinkToFit="1"/>
    </xf>
    <xf numFmtId="0" fontId="1" fillId="2" borderId="62" xfId="0" applyFont="1" applyFill="1" applyBorder="1" applyAlignment="1">
      <alignment horizontal="right" vertical="center" shrinkToFit="1"/>
    </xf>
    <xf numFmtId="0" fontId="1" fillId="2" borderId="23" xfId="0" applyFont="1" applyFill="1" applyBorder="1" applyAlignment="1">
      <alignment horizontal="right" vertical="center" shrinkToFit="1"/>
    </xf>
    <xf numFmtId="0" fontId="1" fillId="2" borderId="13" xfId="0" applyFont="1" applyFill="1" applyBorder="1" applyAlignment="1">
      <alignment horizontal="right" vertical="center" shrinkToFit="1"/>
    </xf>
    <xf numFmtId="0" fontId="1" fillId="2" borderId="78" xfId="0" applyFont="1" applyFill="1" applyBorder="1" applyAlignment="1">
      <alignment horizontal="center" vertical="center" wrapText="1"/>
    </xf>
    <xf numFmtId="0" fontId="5" fillId="0" borderId="43" xfId="0" applyFont="1" applyBorder="1" applyAlignment="1" applyProtection="1">
      <alignment horizontal="justify" vertical="center" wrapText="1"/>
      <protection locked="0"/>
    </xf>
    <xf numFmtId="0" fontId="5" fillId="0" borderId="77" xfId="0" applyFont="1" applyBorder="1" applyAlignment="1" applyProtection="1">
      <alignment horizontal="justify" vertical="center" wrapText="1"/>
      <protection locked="0"/>
    </xf>
    <xf numFmtId="0" fontId="7" fillId="0" borderId="65"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2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76" xfId="0" applyFont="1" applyFill="1" applyBorder="1" applyAlignment="1">
      <alignment horizontal="center" vertical="center"/>
    </xf>
    <xf numFmtId="0" fontId="7" fillId="0" borderId="49" xfId="0" applyFont="1" applyBorder="1" applyAlignment="1" applyProtection="1">
      <alignment horizontal="center" vertical="center"/>
      <protection locked="0"/>
    </xf>
    <xf numFmtId="0" fontId="1" fillId="2" borderId="49" xfId="0" applyFont="1" applyFill="1" applyBorder="1" applyAlignment="1">
      <alignment horizontal="left" vertical="center"/>
    </xf>
    <xf numFmtId="0" fontId="1" fillId="0" borderId="83" xfId="0" applyFont="1" applyBorder="1" applyAlignment="1" applyProtection="1">
      <alignment horizontal="left" vertical="center"/>
      <protection locked="0"/>
    </xf>
    <xf numFmtId="0" fontId="1" fillId="0" borderId="74" xfId="0" applyFont="1" applyBorder="1" applyAlignment="1" applyProtection="1">
      <alignment horizontal="left" vertical="center"/>
      <protection locked="0"/>
    </xf>
    <xf numFmtId="0" fontId="1" fillId="0" borderId="137" xfId="0" applyFont="1" applyBorder="1" applyAlignment="1" applyProtection="1">
      <alignment horizontal="left" vertical="center"/>
      <protection locked="0"/>
    </xf>
    <xf numFmtId="0" fontId="1" fillId="2" borderId="74" xfId="0" applyFont="1" applyFill="1" applyBorder="1" applyAlignment="1">
      <alignment horizontal="center" vertical="center"/>
    </xf>
    <xf numFmtId="0" fontId="1" fillId="2" borderId="84" xfId="0" applyFont="1" applyFill="1" applyBorder="1" applyAlignment="1">
      <alignment horizontal="center" vertical="center"/>
    </xf>
    <xf numFmtId="0" fontId="10" fillId="4" borderId="0" xfId="0" applyFont="1" applyFill="1" applyAlignment="1">
      <alignment horizontal="left" vertical="top" wrapText="1"/>
    </xf>
    <xf numFmtId="0" fontId="24" fillId="4" borderId="0" xfId="0" applyFont="1" applyFill="1" applyAlignment="1">
      <alignment horizontal="left" vertical="top" wrapText="1"/>
    </xf>
    <xf numFmtId="0" fontId="24" fillId="4" borderId="0" xfId="0" applyFont="1" applyFill="1" applyAlignment="1">
      <alignment horizontal="left" vertical="top"/>
    </xf>
    <xf numFmtId="0" fontId="17" fillId="4" borderId="0" xfId="0" applyFont="1" applyFill="1" applyAlignment="1">
      <alignment horizontal="left" vertical="top" wrapText="1"/>
    </xf>
    <xf numFmtId="0" fontId="17" fillId="4" borderId="0" xfId="0" applyFont="1" applyFill="1" applyAlignment="1">
      <alignment horizontal="left" vertical="top"/>
    </xf>
    <xf numFmtId="0" fontId="7" fillId="4" borderId="0" xfId="0" applyFont="1" applyFill="1" applyAlignment="1">
      <alignment horizontal="left" vertical="top" wrapText="1"/>
    </xf>
    <xf numFmtId="0" fontId="69" fillId="0" borderId="128" xfId="0" applyFont="1" applyBorder="1" applyAlignment="1" applyProtection="1">
      <alignment horizontal="center" vertical="center" shrinkToFit="1"/>
      <protection locked="0"/>
    </xf>
    <xf numFmtId="0" fontId="69" fillId="0" borderId="2" xfId="0" applyFont="1" applyBorder="1" applyAlignment="1" applyProtection="1">
      <alignment horizontal="center" vertical="center" shrinkToFit="1"/>
      <protection locked="0"/>
    </xf>
    <xf numFmtId="0" fontId="69" fillId="0" borderId="144" xfId="0" applyFont="1" applyBorder="1" applyAlignment="1" applyProtection="1">
      <alignment horizontal="center" vertical="center" shrinkToFit="1"/>
      <protection locked="0"/>
    </xf>
    <xf numFmtId="0" fontId="1" fillId="3" borderId="83" xfId="0" applyFont="1" applyFill="1" applyBorder="1" applyAlignment="1" applyProtection="1">
      <alignment horizontal="center" vertical="center" shrinkToFit="1"/>
      <protection locked="0"/>
    </xf>
    <xf numFmtId="0" fontId="1" fillId="3" borderId="74" xfId="0" applyFont="1" applyFill="1" applyBorder="1" applyAlignment="1" applyProtection="1">
      <alignment horizontal="center" vertical="center" shrinkToFit="1"/>
      <protection locked="0"/>
    </xf>
    <xf numFmtId="0" fontId="1" fillId="3" borderId="137" xfId="0" applyFont="1" applyFill="1" applyBorder="1" applyAlignment="1" applyProtection="1">
      <alignment horizontal="center" vertical="center" shrinkToFit="1"/>
      <protection locked="0"/>
    </xf>
    <xf numFmtId="0" fontId="7" fillId="0" borderId="83" xfId="0" applyFont="1" applyBorder="1" applyAlignment="1" applyProtection="1">
      <alignment horizontal="center" vertical="center"/>
      <protection locked="0"/>
    </xf>
    <xf numFmtId="0" fontId="7" fillId="0" borderId="74" xfId="0" applyFont="1" applyBorder="1" applyAlignment="1" applyProtection="1">
      <alignment horizontal="center" vertical="center"/>
      <protection locked="0"/>
    </xf>
    <xf numFmtId="0" fontId="7" fillId="0" borderId="137" xfId="0" applyFont="1" applyBorder="1" applyAlignment="1" applyProtection="1">
      <alignment horizontal="center" vertical="center"/>
      <protection locked="0"/>
    </xf>
    <xf numFmtId="0" fontId="7" fillId="0" borderId="58" xfId="0" applyFont="1" applyBorder="1" applyAlignment="1" applyProtection="1">
      <alignment horizontal="center" vertical="center" wrapText="1" shrinkToFit="1"/>
      <protection locked="0"/>
    </xf>
    <xf numFmtId="0" fontId="7" fillId="0" borderId="59" xfId="0" applyFont="1" applyBorder="1" applyAlignment="1" applyProtection="1">
      <alignment horizontal="center" vertical="center" wrapText="1" shrinkToFit="1"/>
      <protection locked="0"/>
    </xf>
    <xf numFmtId="0" fontId="7" fillId="0" borderId="124" xfId="0" applyFont="1" applyBorder="1" applyAlignment="1" applyProtection="1">
      <alignment horizontal="center" vertical="center" wrapText="1" shrinkToFit="1"/>
      <protection locked="0"/>
    </xf>
    <xf numFmtId="0" fontId="1" fillId="2" borderId="51"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106"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57" xfId="0" applyFont="1" applyFill="1" applyBorder="1" applyAlignment="1">
      <alignment horizontal="center" vertical="center"/>
    </xf>
    <xf numFmtId="0" fontId="69" fillId="0" borderId="66" xfId="0" applyFont="1" applyBorder="1" applyAlignment="1" applyProtection="1">
      <alignment horizontal="center" vertical="center" wrapText="1" shrinkToFit="1"/>
      <protection locked="0"/>
    </xf>
    <xf numFmtId="0" fontId="69" fillId="0" borderId="45" xfId="0" applyFont="1" applyBorder="1" applyAlignment="1" applyProtection="1">
      <alignment horizontal="center" vertical="center" wrapText="1" shrinkToFit="1"/>
      <protection locked="0"/>
    </xf>
    <xf numFmtId="0" fontId="69" fillId="0" borderId="60" xfId="0" applyFont="1" applyBorder="1" applyAlignment="1" applyProtection="1">
      <alignment horizontal="center" vertical="center" wrapText="1" shrinkToFit="1"/>
      <protection locked="0"/>
    </xf>
    <xf numFmtId="0" fontId="69" fillId="0" borderId="56" xfId="0" applyFont="1" applyBorder="1" applyAlignment="1" applyProtection="1">
      <alignment horizontal="center" vertical="center" wrapText="1" shrinkToFit="1"/>
      <protection locked="0"/>
    </xf>
    <xf numFmtId="0" fontId="69" fillId="0" borderId="49" xfId="0" applyFont="1" applyBorder="1" applyAlignment="1" applyProtection="1">
      <alignment horizontal="center" vertical="center" wrapText="1" shrinkToFit="1"/>
      <protection locked="0"/>
    </xf>
    <xf numFmtId="0" fontId="69" fillId="0" borderId="57" xfId="0" applyFont="1" applyBorder="1" applyAlignment="1" applyProtection="1">
      <alignment horizontal="center" vertical="center" wrapText="1" shrinkToFit="1"/>
      <protection locked="0"/>
    </xf>
    <xf numFmtId="0" fontId="7" fillId="0" borderId="21" xfId="0" applyFont="1" applyBorder="1" applyAlignment="1" applyProtection="1">
      <alignment vertical="center" wrapText="1" shrinkToFit="1"/>
      <protection locked="0"/>
    </xf>
    <xf numFmtId="0" fontId="0" fillId="0" borderId="21" xfId="0" applyBorder="1" applyAlignment="1" applyProtection="1">
      <alignment vertical="center" wrapText="1" shrinkToFit="1"/>
      <protection locked="0"/>
    </xf>
    <xf numFmtId="0" fontId="1" fillId="2" borderId="49" xfId="0" applyFont="1" applyFill="1" applyBorder="1" applyAlignment="1">
      <alignment horizontal="left" vertical="center" shrinkToFit="1"/>
    </xf>
    <xf numFmtId="0" fontId="1" fillId="2" borderId="1" xfId="0" applyFont="1" applyFill="1" applyBorder="1" applyAlignment="1">
      <alignment horizontal="right" vertical="center"/>
    </xf>
    <xf numFmtId="0" fontId="1" fillId="2" borderId="2" xfId="0" applyFont="1" applyFill="1" applyBorder="1" applyAlignment="1">
      <alignment horizontal="right" vertical="center"/>
    </xf>
    <xf numFmtId="0" fontId="1" fillId="2" borderId="30" xfId="0" applyFont="1" applyFill="1" applyBorder="1" applyAlignment="1">
      <alignment horizontal="center" vertical="center" wrapText="1" shrinkToFit="1"/>
    </xf>
    <xf numFmtId="0" fontId="0" fillId="0" borderId="32" xfId="0" applyBorder="1" applyAlignment="1">
      <alignment horizontal="center" vertical="center" shrinkToFit="1"/>
    </xf>
    <xf numFmtId="0" fontId="0" fillId="0" borderId="78" xfId="0" applyBorder="1" applyAlignment="1">
      <alignment horizontal="center" vertical="center" shrinkToFit="1"/>
    </xf>
    <xf numFmtId="0" fontId="1" fillId="2" borderId="104" xfId="0" applyFont="1" applyFill="1" applyBorder="1" applyAlignment="1">
      <alignment horizontal="right" vertical="center"/>
    </xf>
    <xf numFmtId="0" fontId="1" fillId="2" borderId="54" xfId="0" applyFont="1" applyFill="1" applyBorder="1" applyAlignment="1">
      <alignment horizontal="right" vertical="center"/>
    </xf>
    <xf numFmtId="178" fontId="1" fillId="3" borderId="83" xfId="0" applyNumberFormat="1" applyFont="1" applyFill="1" applyBorder="1" applyAlignment="1" applyProtection="1">
      <alignment horizontal="center" vertical="center" wrapText="1" shrinkToFit="1"/>
      <protection locked="0"/>
    </xf>
    <xf numFmtId="178" fontId="1" fillId="3" borderId="74" xfId="0" applyNumberFormat="1" applyFont="1" applyFill="1" applyBorder="1" applyAlignment="1" applyProtection="1">
      <alignment horizontal="center" vertical="center" wrapText="1" shrinkToFit="1"/>
      <protection locked="0"/>
    </xf>
    <xf numFmtId="178" fontId="1" fillId="3" borderId="137" xfId="0" applyNumberFormat="1" applyFont="1" applyFill="1" applyBorder="1" applyAlignment="1" applyProtection="1">
      <alignment horizontal="center" vertical="center" wrapText="1" shrinkToFit="1"/>
      <protection locked="0"/>
    </xf>
    <xf numFmtId="0" fontId="15" fillId="10" borderId="0" xfId="0" applyFont="1" applyFill="1" applyAlignment="1">
      <alignment horizontal="left" vertical="top" wrapText="1"/>
    </xf>
    <xf numFmtId="0" fontId="19" fillId="2" borderId="96" xfId="0" applyFont="1" applyFill="1" applyBorder="1" applyAlignment="1">
      <alignment horizontal="center" vertical="center"/>
    </xf>
    <xf numFmtId="0" fontId="19" fillId="2" borderId="97" xfId="0" applyFont="1" applyFill="1" applyBorder="1" applyAlignment="1">
      <alignment horizontal="center" vertical="center"/>
    </xf>
    <xf numFmtId="0" fontId="19" fillId="2" borderId="99" xfId="0" applyFont="1" applyFill="1" applyBorder="1" applyAlignment="1">
      <alignment horizontal="center" vertical="center"/>
    </xf>
    <xf numFmtId="0" fontId="19" fillId="2" borderId="100" xfId="0" applyFont="1" applyFill="1" applyBorder="1" applyAlignment="1">
      <alignment horizontal="center" vertical="center"/>
    </xf>
    <xf numFmtId="0" fontId="14" fillId="11" borderId="97" xfId="0" applyFont="1" applyFill="1" applyBorder="1" applyAlignment="1">
      <alignment horizontal="center" vertical="center"/>
    </xf>
    <xf numFmtId="0" fontId="14" fillId="11" borderId="98" xfId="0" applyFont="1" applyFill="1" applyBorder="1" applyAlignment="1">
      <alignment horizontal="center" vertical="center"/>
    </xf>
    <xf numFmtId="0" fontId="14" fillId="11" borderId="100" xfId="0" applyFont="1" applyFill="1" applyBorder="1" applyAlignment="1">
      <alignment horizontal="center" vertical="center"/>
    </xf>
    <xf numFmtId="0" fontId="14" fillId="11" borderId="101" xfId="0" applyFont="1" applyFill="1" applyBorder="1" applyAlignment="1">
      <alignment horizontal="center" vertical="center"/>
    </xf>
    <xf numFmtId="0" fontId="24" fillId="10" borderId="0" xfId="0" applyFont="1" applyFill="1" applyAlignment="1">
      <alignment horizontal="left" vertical="center"/>
    </xf>
    <xf numFmtId="0" fontId="17" fillId="0" borderId="18" xfId="1" applyFont="1" applyBorder="1" applyAlignment="1" applyProtection="1">
      <alignment vertical="top" wrapText="1"/>
      <protection locked="0"/>
    </xf>
    <xf numFmtId="0" fontId="17" fillId="0" borderId="0" xfId="1" applyFont="1" applyAlignment="1" applyProtection="1">
      <alignment vertical="top" wrapText="1"/>
      <protection locked="0"/>
    </xf>
    <xf numFmtId="0" fontId="17" fillId="0" borderId="19" xfId="1" applyFont="1" applyBorder="1" applyAlignment="1" applyProtection="1">
      <alignment vertical="top" wrapText="1"/>
      <protection locked="0"/>
    </xf>
    <xf numFmtId="0" fontId="17" fillId="0" borderId="20" xfId="1" applyFont="1" applyBorder="1" applyAlignment="1" applyProtection="1">
      <alignment vertical="top" wrapText="1"/>
      <protection locked="0"/>
    </xf>
    <xf numFmtId="0" fontId="17" fillId="0" borderId="21" xfId="1" applyFont="1" applyBorder="1" applyAlignment="1" applyProtection="1">
      <alignment vertical="top" wrapText="1"/>
      <protection locked="0"/>
    </xf>
    <xf numFmtId="0" fontId="17" fillId="0" borderId="22" xfId="1" applyFont="1" applyBorder="1" applyAlignment="1" applyProtection="1">
      <alignment vertical="top" wrapText="1"/>
      <protection locked="0"/>
    </xf>
    <xf numFmtId="0" fontId="17" fillId="0" borderId="18" xfId="1"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19" xfId="0" applyFont="1" applyBorder="1" applyAlignment="1" applyProtection="1">
      <alignment horizontal="left" vertical="top" wrapText="1"/>
      <protection locked="0"/>
    </xf>
    <xf numFmtId="0" fontId="7" fillId="0" borderId="18" xfId="0" applyFont="1" applyBorder="1" applyAlignment="1" applyProtection="1">
      <alignment horizontal="left" vertical="top" wrapText="1"/>
      <protection locked="0"/>
    </xf>
    <xf numFmtId="0" fontId="7" fillId="0" borderId="20" xfId="0" applyFont="1" applyBorder="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21" fillId="2" borderId="14" xfId="1" applyFont="1" applyFill="1" applyBorder="1" applyAlignment="1">
      <alignment horizontal="center" vertical="center" shrinkToFit="1"/>
    </xf>
    <xf numFmtId="0" fontId="52" fillId="0" borderId="15" xfId="0" applyFont="1" applyBorder="1" applyAlignment="1">
      <alignment horizontal="center" vertical="center" wrapText="1"/>
    </xf>
    <xf numFmtId="0" fontId="53" fillId="0" borderId="16" xfId="0" applyFont="1" applyBorder="1" applyAlignment="1">
      <alignment horizontal="center" vertical="center"/>
    </xf>
    <xf numFmtId="0" fontId="53" fillId="0" borderId="17" xfId="0" applyFont="1" applyBorder="1" applyAlignment="1">
      <alignment horizontal="center" vertical="center"/>
    </xf>
    <xf numFmtId="0" fontId="53" fillId="0" borderId="18" xfId="0" applyFont="1" applyBorder="1" applyAlignment="1">
      <alignment horizontal="center" vertical="center"/>
    </xf>
    <xf numFmtId="0" fontId="53" fillId="0" borderId="0" xfId="0" applyFont="1" applyAlignment="1">
      <alignment horizontal="center" vertical="center"/>
    </xf>
    <xf numFmtId="0" fontId="53" fillId="0" borderId="19" xfId="0" applyFont="1" applyBorder="1" applyAlignment="1">
      <alignment horizontal="center" vertical="center"/>
    </xf>
    <xf numFmtId="0" fontId="53" fillId="0" borderId="20" xfId="0" applyFont="1" applyBorder="1" applyAlignment="1">
      <alignment horizontal="center" vertical="center"/>
    </xf>
    <xf numFmtId="0" fontId="53" fillId="0" borderId="21" xfId="0" applyFont="1" applyBorder="1" applyAlignment="1">
      <alignment horizontal="center" vertical="center"/>
    </xf>
    <xf numFmtId="0" fontId="53" fillId="0" borderId="22" xfId="0" applyFont="1" applyBorder="1" applyAlignment="1">
      <alignment horizontal="center" vertical="center"/>
    </xf>
    <xf numFmtId="0" fontId="60" fillId="10" borderId="0" xfId="0" applyFont="1" applyFill="1" applyAlignment="1">
      <alignment horizontal="left" vertical="top" wrapText="1"/>
    </xf>
    <xf numFmtId="0" fontId="74" fillId="3" borderId="0" xfId="0" applyFont="1" applyFill="1" applyAlignment="1">
      <alignment horizontal="right" vertical="center"/>
    </xf>
    <xf numFmtId="0" fontId="74" fillId="3" borderId="19" xfId="0" applyFont="1" applyFill="1" applyBorder="1" applyAlignment="1">
      <alignment horizontal="right" vertical="center"/>
    </xf>
    <xf numFmtId="0" fontId="74" fillId="3" borderId="23" xfId="0" applyFont="1" applyFill="1" applyBorder="1" applyAlignment="1">
      <alignment horizontal="center" vertical="center"/>
    </xf>
    <xf numFmtId="0" fontId="74" fillId="3" borderId="13" xfId="0" applyFont="1" applyFill="1" applyBorder="1" applyAlignment="1">
      <alignment horizontal="center" vertical="center"/>
    </xf>
    <xf numFmtId="0" fontId="74" fillId="3" borderId="91" xfId="0" applyFont="1" applyFill="1" applyBorder="1" applyAlignment="1">
      <alignment horizontal="center" vertical="center"/>
    </xf>
    <xf numFmtId="0" fontId="49" fillId="3" borderId="6" xfId="0" applyFont="1" applyFill="1" applyBorder="1" applyAlignment="1">
      <alignment horizontal="center" vertical="center"/>
    </xf>
    <xf numFmtId="0" fontId="49" fillId="3" borderId="0" xfId="0" applyFont="1" applyFill="1" applyAlignment="1">
      <alignment horizontal="center" vertical="center"/>
    </xf>
    <xf numFmtId="0" fontId="49" fillId="3" borderId="3" xfId="0" applyFont="1" applyFill="1" applyBorder="1" applyAlignment="1">
      <alignment horizontal="center" vertical="center"/>
    </xf>
    <xf numFmtId="0" fontId="1" fillId="3" borderId="23"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1" fillId="3" borderId="91" xfId="0" applyFont="1" applyFill="1" applyBorder="1" applyAlignment="1" applyProtection="1">
      <alignment horizontal="center" vertical="center" wrapText="1"/>
      <protection locked="0"/>
    </xf>
    <xf numFmtId="0" fontId="74" fillId="3" borderId="21" xfId="0" applyFont="1" applyFill="1" applyBorder="1" applyAlignment="1">
      <alignment horizontal="center" vertical="center" wrapText="1"/>
    </xf>
    <xf numFmtId="49" fontId="68" fillId="3" borderId="23" xfId="0" applyNumberFormat="1" applyFont="1" applyFill="1" applyBorder="1" applyAlignment="1">
      <alignment horizontal="center" vertical="center" shrinkToFit="1"/>
    </xf>
    <xf numFmtId="49" fontId="35" fillId="3" borderId="13" xfId="0" applyNumberFormat="1" applyFont="1" applyFill="1" applyBorder="1" applyAlignment="1">
      <alignment horizontal="center" vertical="center" shrinkToFit="1"/>
    </xf>
    <xf numFmtId="49" fontId="35" fillId="3" borderId="91" xfId="0" applyNumberFormat="1" applyFont="1" applyFill="1" applyBorder="1" applyAlignment="1">
      <alignment horizontal="center" vertical="center" shrinkToFit="1"/>
    </xf>
    <xf numFmtId="0" fontId="35" fillId="3" borderId="15" xfId="0" applyFont="1" applyFill="1" applyBorder="1" applyAlignment="1">
      <alignment horizontal="center" vertical="center"/>
    </xf>
    <xf numFmtId="0" fontId="35" fillId="3" borderId="16" xfId="0" applyFont="1" applyFill="1" applyBorder="1" applyAlignment="1">
      <alignment horizontal="center" vertical="center"/>
    </xf>
    <xf numFmtId="0" fontId="35" fillId="3" borderId="17" xfId="0" applyFont="1" applyFill="1" applyBorder="1" applyAlignment="1">
      <alignment horizontal="center" vertical="center"/>
    </xf>
    <xf numFmtId="0" fontId="35" fillId="3" borderId="20" xfId="0" applyFont="1" applyFill="1" applyBorder="1" applyAlignment="1">
      <alignment horizontal="center" vertical="center"/>
    </xf>
    <xf numFmtId="0" fontId="35" fillId="3" borderId="21" xfId="0" applyFont="1" applyFill="1" applyBorder="1" applyAlignment="1">
      <alignment horizontal="center" vertical="center"/>
    </xf>
    <xf numFmtId="0" fontId="35" fillId="3" borderId="22" xfId="0" applyFont="1" applyFill="1" applyBorder="1" applyAlignment="1">
      <alignment horizontal="center" vertical="center"/>
    </xf>
    <xf numFmtId="0" fontId="74" fillId="3" borderId="15" xfId="0" applyFont="1" applyFill="1" applyBorder="1" applyAlignment="1">
      <alignment horizontal="center" vertical="center"/>
    </xf>
    <xf numFmtId="0" fontId="74" fillId="3" borderId="16" xfId="0" applyFont="1" applyFill="1" applyBorder="1" applyAlignment="1">
      <alignment horizontal="center" vertical="center"/>
    </xf>
    <xf numFmtId="0" fontId="74" fillId="3" borderId="17" xfId="0" applyFont="1" applyFill="1" applyBorder="1" applyAlignment="1">
      <alignment horizontal="center" vertical="center"/>
    </xf>
    <xf numFmtId="0" fontId="74" fillId="3" borderId="20" xfId="0" applyFont="1" applyFill="1" applyBorder="1" applyAlignment="1">
      <alignment horizontal="center" vertical="center"/>
    </xf>
    <xf numFmtId="0" fontId="74" fillId="3" borderId="21" xfId="0" applyFont="1" applyFill="1" applyBorder="1" applyAlignment="1">
      <alignment horizontal="center" vertical="center"/>
    </xf>
    <xf numFmtId="0" fontId="74" fillId="3" borderId="22" xfId="0" applyFont="1" applyFill="1" applyBorder="1" applyAlignment="1">
      <alignment horizontal="center" vertical="center"/>
    </xf>
    <xf numFmtId="0" fontId="60" fillId="3" borderId="141" xfId="0" applyFont="1" applyFill="1" applyBorder="1" applyProtection="1">
      <alignment vertical="center"/>
      <protection locked="0"/>
    </xf>
    <xf numFmtId="0" fontId="60" fillId="3" borderId="142" xfId="0" applyFont="1" applyFill="1" applyBorder="1" applyProtection="1">
      <alignment vertical="center"/>
      <protection locked="0"/>
    </xf>
    <xf numFmtId="0" fontId="60" fillId="3" borderId="143" xfId="0" applyFont="1" applyFill="1" applyBorder="1" applyProtection="1">
      <alignment vertical="center"/>
      <protection locked="0"/>
    </xf>
    <xf numFmtId="0" fontId="60" fillId="3" borderId="23" xfId="0" applyFont="1" applyFill="1" applyBorder="1" applyProtection="1">
      <alignment vertical="center"/>
      <protection locked="0"/>
    </xf>
    <xf numFmtId="0" fontId="60" fillId="3" borderId="13" xfId="0" applyFont="1" applyFill="1" applyBorder="1" applyProtection="1">
      <alignment vertical="center"/>
      <protection locked="0"/>
    </xf>
    <xf numFmtId="0" fontId="60" fillId="3" borderId="91" xfId="0" applyFont="1" applyFill="1" applyBorder="1" applyProtection="1">
      <alignment vertical="center"/>
      <protection locked="0"/>
    </xf>
    <xf numFmtId="49" fontId="66" fillId="3" borderId="23" xfId="0" applyNumberFormat="1" applyFont="1" applyFill="1" applyBorder="1" applyAlignment="1" applyProtection="1">
      <alignment horizontal="center" vertical="center"/>
      <protection locked="0"/>
    </xf>
    <xf numFmtId="49" fontId="66" fillId="3" borderId="13" xfId="0" applyNumberFormat="1" applyFont="1" applyFill="1" applyBorder="1" applyAlignment="1" applyProtection="1">
      <alignment horizontal="center" vertical="center"/>
      <protection locked="0"/>
    </xf>
    <xf numFmtId="49" fontId="66" fillId="3" borderId="91" xfId="0" applyNumberFormat="1" applyFont="1" applyFill="1" applyBorder="1" applyAlignment="1" applyProtection="1">
      <alignment horizontal="center" vertical="center"/>
      <protection locked="0"/>
    </xf>
    <xf numFmtId="0" fontId="37" fillId="12" borderId="141" xfId="0" applyFont="1" applyFill="1" applyBorder="1" applyAlignment="1" applyProtection="1">
      <alignment horizontal="center" vertical="center"/>
      <protection locked="0"/>
    </xf>
    <xf numFmtId="0" fontId="37" fillId="12" borderId="142" xfId="0" applyFont="1" applyFill="1" applyBorder="1" applyAlignment="1" applyProtection="1">
      <alignment horizontal="center" vertical="center"/>
      <protection locked="0"/>
    </xf>
    <xf numFmtId="0" fontId="37" fillId="12" borderId="143" xfId="0" applyFont="1" applyFill="1" applyBorder="1" applyAlignment="1" applyProtection="1">
      <alignment horizontal="center" vertical="center"/>
      <protection locked="0"/>
    </xf>
    <xf numFmtId="0" fontId="65" fillId="3" borderId="0" xfId="0" applyFont="1" applyFill="1" applyAlignment="1">
      <alignment horizontal="left" vertical="center" wrapText="1"/>
    </xf>
    <xf numFmtId="0" fontId="60" fillId="12" borderId="23" xfId="0" applyFont="1" applyFill="1" applyBorder="1" applyAlignment="1" applyProtection="1">
      <alignment horizontal="left" vertical="center"/>
      <protection locked="0"/>
    </xf>
    <xf numFmtId="0" fontId="60" fillId="12" borderId="13" xfId="0" applyFont="1" applyFill="1" applyBorder="1" applyAlignment="1" applyProtection="1">
      <alignment horizontal="left" vertical="center"/>
      <protection locked="0"/>
    </xf>
    <xf numFmtId="0" fontId="60" fillId="12" borderId="91" xfId="0" applyFont="1" applyFill="1" applyBorder="1" applyAlignment="1" applyProtection="1">
      <alignment horizontal="left" vertical="center"/>
      <protection locked="0"/>
    </xf>
    <xf numFmtId="0" fontId="66" fillId="12" borderId="23" xfId="0" applyFont="1" applyFill="1" applyBorder="1" applyAlignment="1" applyProtection="1">
      <alignment horizontal="left" vertical="center"/>
      <protection locked="0"/>
    </xf>
    <xf numFmtId="0" fontId="66" fillId="12" borderId="13" xfId="0" applyFont="1" applyFill="1" applyBorder="1" applyAlignment="1" applyProtection="1">
      <alignment horizontal="left" vertical="center"/>
      <protection locked="0"/>
    </xf>
    <xf numFmtId="0" fontId="66" fillId="12" borderId="91" xfId="0" applyFont="1" applyFill="1" applyBorder="1" applyAlignment="1" applyProtection="1">
      <alignment horizontal="left" vertical="center"/>
      <protection locked="0"/>
    </xf>
    <xf numFmtId="0" fontId="74" fillId="2" borderId="0" xfId="0" applyFont="1" applyFill="1" applyAlignment="1">
      <alignment horizontal="left" vertical="center" wrapText="1"/>
    </xf>
    <xf numFmtId="0" fontId="74" fillId="2" borderId="19" xfId="0" applyFont="1" applyFill="1" applyBorder="1" applyAlignment="1">
      <alignment horizontal="left" vertical="center" wrapText="1"/>
    </xf>
    <xf numFmtId="0" fontId="60" fillId="3" borderId="138" xfId="0" applyFont="1" applyFill="1" applyBorder="1" applyProtection="1">
      <alignment vertical="center"/>
      <protection locked="0"/>
    </xf>
    <xf numFmtId="0" fontId="60" fillId="3" borderId="139" xfId="0" applyFont="1" applyFill="1" applyBorder="1" applyProtection="1">
      <alignment vertical="center"/>
      <protection locked="0"/>
    </xf>
    <xf numFmtId="0" fontId="60" fillId="3" borderId="140" xfId="0" applyFont="1" applyFill="1" applyBorder="1" applyProtection="1">
      <alignment vertical="center"/>
      <protection locked="0"/>
    </xf>
    <xf numFmtId="0" fontId="60" fillId="0" borderId="23" xfId="0" applyFont="1" applyBorder="1" applyProtection="1">
      <alignment vertical="center"/>
      <protection locked="0"/>
    </xf>
    <xf numFmtId="0" fontId="60" fillId="0" borderId="13" xfId="0" applyFont="1" applyBorder="1" applyProtection="1">
      <alignment vertical="center"/>
      <protection locked="0"/>
    </xf>
    <xf numFmtId="0" fontId="60" fillId="0" borderId="91" xfId="0" applyFont="1" applyBorder="1" applyProtection="1">
      <alignment vertical="center"/>
      <protection locked="0"/>
    </xf>
    <xf numFmtId="49" fontId="60" fillId="0" borderId="23" xfId="0" applyNumberFormat="1" applyFont="1" applyBorder="1" applyProtection="1">
      <alignment vertical="center"/>
      <protection locked="0"/>
    </xf>
    <xf numFmtId="49" fontId="60" fillId="0" borderId="13" xfId="0" applyNumberFormat="1" applyFont="1" applyBorder="1" applyProtection="1">
      <alignment vertical="center"/>
      <protection locked="0"/>
    </xf>
    <xf numFmtId="49" fontId="60" fillId="0" borderId="91" xfId="0" applyNumberFormat="1" applyFont="1" applyBorder="1" applyProtection="1">
      <alignment vertical="center"/>
      <protection locked="0"/>
    </xf>
    <xf numFmtId="0" fontId="60" fillId="12" borderId="23" xfId="0" applyFont="1" applyFill="1" applyBorder="1" applyAlignment="1" applyProtection="1">
      <alignment horizontal="center" vertical="center"/>
      <protection locked="0"/>
    </xf>
    <xf numFmtId="0" fontId="60" fillId="12" borderId="13" xfId="0" applyFont="1" applyFill="1" applyBorder="1" applyAlignment="1" applyProtection="1">
      <alignment horizontal="center" vertical="center"/>
      <protection locked="0"/>
    </xf>
    <xf numFmtId="0" fontId="60" fillId="12" borderId="91" xfId="0" applyFont="1" applyFill="1" applyBorder="1" applyAlignment="1" applyProtection="1">
      <alignment horizontal="center" vertical="center"/>
      <protection locked="0"/>
    </xf>
    <xf numFmtId="0" fontId="35" fillId="12" borderId="23" xfId="0" applyFont="1" applyFill="1" applyBorder="1" applyAlignment="1" applyProtection="1">
      <alignment horizontal="center" vertical="center"/>
      <protection locked="0"/>
    </xf>
    <xf numFmtId="0" fontId="35" fillId="12" borderId="91" xfId="0" applyFont="1" applyFill="1" applyBorder="1" applyAlignment="1" applyProtection="1">
      <alignment horizontal="center" vertical="center"/>
      <protection locked="0"/>
    </xf>
    <xf numFmtId="0" fontId="35" fillId="3" borderId="0" xfId="0" applyFont="1" applyFill="1" applyAlignment="1">
      <alignment horizontal="right" vertical="center"/>
    </xf>
    <xf numFmtId="0" fontId="35" fillId="3" borderId="19" xfId="0" applyFont="1" applyFill="1" applyBorder="1" applyAlignment="1">
      <alignment horizontal="right" vertical="center"/>
    </xf>
    <xf numFmtId="0" fontId="61" fillId="12" borderId="138" xfId="0" applyFont="1" applyFill="1" applyBorder="1" applyAlignment="1" applyProtection="1">
      <alignment horizontal="center" vertical="center"/>
      <protection locked="0"/>
    </xf>
    <xf numFmtId="0" fontId="61" fillId="12" borderId="139" xfId="0" applyFont="1" applyFill="1" applyBorder="1" applyAlignment="1" applyProtection="1">
      <alignment horizontal="center" vertical="center"/>
      <protection locked="0"/>
    </xf>
    <xf numFmtId="0" fontId="61" fillId="12" borderId="140" xfId="0" applyFont="1" applyFill="1" applyBorder="1" applyAlignment="1" applyProtection="1">
      <alignment horizontal="center" vertical="center"/>
      <protection locked="0"/>
    </xf>
    <xf numFmtId="0" fontId="67" fillId="3" borderId="0" xfId="0" applyFont="1" applyFill="1" applyAlignment="1">
      <alignment horizontal="justify" vertical="center"/>
    </xf>
    <xf numFmtId="0" fontId="36" fillId="3" borderId="23" xfId="0" applyFont="1" applyFill="1" applyBorder="1" applyAlignment="1" applyProtection="1">
      <alignment horizontal="center" vertical="center"/>
      <protection locked="0"/>
    </xf>
    <xf numFmtId="0" fontId="36" fillId="3" borderId="13" xfId="0" applyFont="1" applyFill="1" applyBorder="1" applyAlignment="1" applyProtection="1">
      <alignment horizontal="center" vertical="center"/>
      <protection locked="0"/>
    </xf>
    <xf numFmtId="0" fontId="36" fillId="3" borderId="91" xfId="0" applyFont="1" applyFill="1" applyBorder="1" applyAlignment="1" applyProtection="1">
      <alignment horizontal="center" vertical="center"/>
      <protection locked="0"/>
    </xf>
    <xf numFmtId="0" fontId="37" fillId="3" borderId="0" xfId="0" applyFont="1" applyFill="1" applyAlignment="1">
      <alignment horizontal="center" vertical="center"/>
    </xf>
    <xf numFmtId="0" fontId="38" fillId="3" borderId="0" xfId="0" applyFont="1" applyFill="1" applyAlignment="1">
      <alignment horizontal="left" vertical="justify" wrapText="1"/>
    </xf>
    <xf numFmtId="0" fontId="36" fillId="3" borderId="0" xfId="0" applyFont="1" applyFill="1" applyAlignment="1">
      <alignment horizontal="left" vertical="justify" wrapText="1"/>
    </xf>
    <xf numFmtId="0" fontId="36" fillId="3" borderId="0" xfId="0" applyFont="1" applyFill="1" applyAlignment="1">
      <alignment horizontal="right" vertical="center"/>
    </xf>
    <xf numFmtId="0" fontId="38" fillId="3" borderId="0" xfId="0" applyFont="1" applyFill="1" applyAlignment="1">
      <alignment horizontal="left" vertical="center"/>
    </xf>
    <xf numFmtId="0" fontId="38" fillId="3" borderId="0" xfId="0" applyFont="1" applyFill="1" applyAlignment="1">
      <alignment horizontal="center" vertical="center"/>
    </xf>
    <xf numFmtId="0" fontId="42" fillId="3" borderId="0" xfId="0" applyFont="1" applyFill="1" applyAlignment="1">
      <alignment horizontal="center" vertical="center"/>
    </xf>
    <xf numFmtId="0" fontId="36" fillId="3" borderId="0" xfId="0" applyFont="1" applyFill="1" applyAlignment="1">
      <alignment horizontal="left" vertical="center"/>
    </xf>
    <xf numFmtId="0" fontId="36" fillId="3" borderId="0" xfId="0" applyFont="1" applyFill="1" applyAlignment="1">
      <alignment horizontal="center" vertical="center"/>
    </xf>
    <xf numFmtId="0" fontId="35" fillId="3" borderId="15" xfId="0" applyFont="1" applyFill="1" applyBorder="1" applyAlignment="1" applyProtection="1">
      <alignment horizontal="left" vertical="center"/>
      <protection locked="0"/>
    </xf>
    <xf numFmtId="0" fontId="35" fillId="3" borderId="16" xfId="0" applyFont="1" applyFill="1" applyBorder="1" applyAlignment="1" applyProtection="1">
      <alignment horizontal="left" vertical="center"/>
      <protection locked="0"/>
    </xf>
    <xf numFmtId="0" fontId="35" fillId="3" borderId="17" xfId="0" applyFont="1" applyFill="1" applyBorder="1" applyAlignment="1" applyProtection="1">
      <alignment horizontal="left" vertical="center"/>
      <protection locked="0"/>
    </xf>
    <xf numFmtId="0" fontId="35" fillId="3" borderId="20" xfId="0" applyFont="1" applyFill="1" applyBorder="1" applyAlignment="1" applyProtection="1">
      <alignment horizontal="left" vertical="center"/>
      <protection locked="0"/>
    </xf>
    <xf numFmtId="0" fontId="35" fillId="3" borderId="21" xfId="0" applyFont="1" applyFill="1" applyBorder="1" applyAlignment="1" applyProtection="1">
      <alignment horizontal="left" vertical="center"/>
      <protection locked="0"/>
    </xf>
    <xf numFmtId="0" fontId="35" fillId="3" borderId="22" xfId="0" applyFont="1" applyFill="1" applyBorder="1" applyAlignment="1" applyProtection="1">
      <alignment horizontal="left" vertical="center"/>
      <protection locked="0"/>
    </xf>
    <xf numFmtId="0" fontId="35" fillId="3" borderId="23" xfId="0" applyFont="1" applyFill="1" applyBorder="1" applyAlignment="1" applyProtection="1">
      <alignment horizontal="left" vertical="center"/>
      <protection locked="0"/>
    </xf>
    <xf numFmtId="0" fontId="35" fillId="3" borderId="13" xfId="0" applyFont="1" applyFill="1" applyBorder="1" applyAlignment="1" applyProtection="1">
      <alignment horizontal="left" vertical="center"/>
      <protection locked="0"/>
    </xf>
    <xf numFmtId="0" fontId="35" fillId="3" borderId="91" xfId="0" applyFont="1" applyFill="1" applyBorder="1" applyAlignment="1" applyProtection="1">
      <alignment horizontal="left" vertical="center"/>
      <protection locked="0"/>
    </xf>
    <xf numFmtId="0" fontId="36" fillId="3" borderId="0" xfId="0" applyFont="1" applyFill="1" applyAlignment="1">
      <alignment horizontal="left" vertical="center" shrinkToFit="1"/>
    </xf>
    <xf numFmtId="0" fontId="35" fillId="3" borderId="23" xfId="0" applyFont="1" applyFill="1" applyBorder="1" applyAlignment="1" applyProtection="1">
      <alignment horizontal="center" vertical="center"/>
      <protection locked="0"/>
    </xf>
    <xf numFmtId="0" fontId="35" fillId="3" borderId="13" xfId="0" applyFont="1" applyFill="1" applyBorder="1" applyAlignment="1" applyProtection="1">
      <alignment horizontal="center" vertical="center"/>
      <protection locked="0"/>
    </xf>
    <xf numFmtId="0" fontId="35" fillId="3" borderId="91" xfId="0" applyFont="1" applyFill="1" applyBorder="1" applyAlignment="1" applyProtection="1">
      <alignment horizontal="center" vertical="center"/>
      <protection locked="0"/>
    </xf>
    <xf numFmtId="0" fontId="36" fillId="3" borderId="0" xfId="0" applyFont="1" applyFill="1" applyAlignment="1">
      <alignment horizontal="left"/>
    </xf>
    <xf numFmtId="0" fontId="11" fillId="0" borderId="18" xfId="1" applyBorder="1" applyAlignment="1">
      <alignment vertical="top" wrapText="1"/>
    </xf>
    <xf numFmtId="0" fontId="11" fillId="0" borderId="0" xfId="1" applyAlignment="1">
      <alignment vertical="top" wrapText="1"/>
    </xf>
    <xf numFmtId="0" fontId="11" fillId="0" borderId="19" xfId="1" applyBorder="1" applyAlignment="1">
      <alignment vertical="top" wrapText="1"/>
    </xf>
    <xf numFmtId="0" fontId="11" fillId="0" borderId="20" xfId="1" applyBorder="1" applyAlignment="1">
      <alignment vertical="top" wrapText="1"/>
    </xf>
    <xf numFmtId="0" fontId="11" fillId="0" borderId="21" xfId="1" applyBorder="1" applyAlignment="1">
      <alignment vertical="top" wrapText="1"/>
    </xf>
    <xf numFmtId="0" fontId="11" fillId="0" borderId="22" xfId="1" applyBorder="1" applyAlignment="1">
      <alignment vertical="top" wrapText="1"/>
    </xf>
    <xf numFmtId="0" fontId="0" fillId="0" borderId="0" xfId="0" applyAlignment="1">
      <alignment vertical="top" wrapText="1"/>
    </xf>
    <xf numFmtId="0" fontId="0" fillId="0" borderId="19" xfId="0" applyBorder="1" applyAlignment="1">
      <alignment vertical="top" wrapText="1"/>
    </xf>
    <xf numFmtId="0" fontId="0" fillId="0" borderId="18"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0" fillId="0" borderId="22" xfId="0" applyBorder="1" applyAlignment="1">
      <alignment vertical="top" wrapText="1"/>
    </xf>
    <xf numFmtId="20" fontId="69" fillId="0" borderId="31" xfId="0" applyNumberFormat="1" applyFont="1" applyBorder="1" applyAlignment="1" applyProtection="1">
      <alignment horizontal="left" vertical="center" shrinkToFit="1"/>
      <protection locked="0"/>
    </xf>
    <xf numFmtId="0" fontId="16" fillId="2" borderId="20" xfId="0" applyFont="1" applyFill="1" applyBorder="1" applyAlignment="1">
      <alignment horizontal="left" vertical="top"/>
    </xf>
    <xf numFmtId="0" fontId="15" fillId="2" borderId="21" xfId="0" applyFont="1" applyFill="1" applyBorder="1" applyAlignment="1">
      <alignment horizontal="left" vertical="top"/>
    </xf>
  </cellXfs>
  <cellStyles count="4">
    <cellStyle name="ハイパーリンク" xfId="3" builtinId="8"/>
    <cellStyle name="桁区切り" xfId="2" builtinId="6"/>
    <cellStyle name="標準" xfId="0" builtinId="0"/>
    <cellStyle name="標準 2" xfId="1" xr:uid="{00000000-0005-0000-0000-000003000000}"/>
  </cellStyles>
  <dxfs count="0"/>
  <tableStyles count="0" defaultTableStyle="TableStyleMedium2" defaultPivotStyle="PivotStyleLight16"/>
  <colors>
    <mruColors>
      <color rgb="FFFFFF99"/>
      <color rgb="FF0000FF"/>
      <color rgb="FFFFFFD9"/>
      <color rgb="FFFF99CC"/>
      <color rgb="FFCCFFCC"/>
      <color rgb="FFC0C0C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4522469</xdr:colOff>
          <xdr:row>16</xdr:row>
          <xdr:rowOff>177165</xdr:rowOff>
        </xdr:from>
        <xdr:to>
          <xdr:col>31</xdr:col>
          <xdr:colOff>7112150</xdr:colOff>
          <xdr:row>19</xdr:row>
          <xdr:rowOff>110490</xdr:rowOff>
        </xdr:to>
        <xdr:pic>
          <xdr:nvPicPr>
            <xdr:cNvPr id="6" name="図 5">
              <a:extLst>
                <a:ext uri="{FF2B5EF4-FFF2-40B4-BE49-F238E27FC236}">
                  <a16:creationId xmlns:a16="http://schemas.microsoft.com/office/drawing/2014/main" id="{10EEB4F3-C6DE-B3B8-2891-A9B6568580C5}"/>
                </a:ext>
              </a:extLst>
            </xdr:cNvPr>
            <xdr:cNvPicPr>
              <a:picLocks noChangeAspect="1" noChangeArrowheads="1"/>
              <a:extLst>
                <a:ext uri="{84589F7E-364E-4C9E-8A38-B11213B215E9}">
                  <a14:cameraTool cellRange="$P$93:$AE$96" spid="_x0000_s1182"/>
                </a:ext>
              </a:extLst>
            </xdr:cNvPicPr>
          </xdr:nvPicPr>
          <xdr:blipFill>
            <a:blip xmlns:r="http://schemas.openxmlformats.org/officeDocument/2006/relationships" r:embed="rId1"/>
            <a:srcRect/>
            <a:stretch>
              <a:fillRect/>
            </a:stretch>
          </xdr:blipFill>
          <xdr:spPr bwMode="auto">
            <a:xfrm>
              <a:off x="14895194" y="4987290"/>
              <a:ext cx="2589681" cy="10668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31</xdr:col>
      <xdr:colOff>4448175</xdr:colOff>
      <xdr:row>16</xdr:row>
      <xdr:rowOff>123825</xdr:rowOff>
    </xdr:from>
    <xdr:to>
      <xdr:col>31</xdr:col>
      <xdr:colOff>4943475</xdr:colOff>
      <xdr:row>19</xdr:row>
      <xdr:rowOff>38100</xdr:rowOff>
    </xdr:to>
    <xdr:sp macro="" textlink="">
      <xdr:nvSpPr>
        <xdr:cNvPr id="2" name="楕円 1">
          <a:extLst>
            <a:ext uri="{FF2B5EF4-FFF2-40B4-BE49-F238E27FC236}">
              <a16:creationId xmlns:a16="http://schemas.microsoft.com/office/drawing/2014/main" id="{2E589CD6-5C7B-9DA3-3611-6010B67E1BC2}"/>
            </a:ext>
          </a:extLst>
        </xdr:cNvPr>
        <xdr:cNvSpPr/>
      </xdr:nvSpPr>
      <xdr:spPr>
        <a:xfrm>
          <a:off x="14820900" y="4933950"/>
          <a:ext cx="495300" cy="1047750"/>
        </a:xfrm>
        <a:prstGeom prst="ellipse">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4867275</xdr:colOff>
      <xdr:row>13</xdr:row>
      <xdr:rowOff>200025</xdr:rowOff>
    </xdr:from>
    <xdr:to>
      <xdr:col>31</xdr:col>
      <xdr:colOff>6943221</xdr:colOff>
      <xdr:row>15</xdr:row>
      <xdr:rowOff>638175</xdr:rowOff>
    </xdr:to>
    <xdr:grpSp>
      <xdr:nvGrpSpPr>
        <xdr:cNvPr id="3" name="グループ化 2">
          <a:extLst>
            <a:ext uri="{FF2B5EF4-FFF2-40B4-BE49-F238E27FC236}">
              <a16:creationId xmlns:a16="http://schemas.microsoft.com/office/drawing/2014/main" id="{A2A92DDB-FABD-4DD6-B84B-136F4E8391D6}"/>
            </a:ext>
          </a:extLst>
        </xdr:cNvPr>
        <xdr:cNvGrpSpPr/>
      </xdr:nvGrpSpPr>
      <xdr:grpSpPr>
        <a:xfrm>
          <a:off x="15240000" y="3667125"/>
          <a:ext cx="2075946" cy="1133475"/>
          <a:chOff x="14563722" y="3933825"/>
          <a:chExt cx="2075946" cy="1133475"/>
        </a:xfrm>
      </xdr:grpSpPr>
      <xdr:sp macro="" textlink="">
        <xdr:nvSpPr>
          <xdr:cNvPr id="4" name="吹き出し: 四角形 3">
            <a:extLst>
              <a:ext uri="{FF2B5EF4-FFF2-40B4-BE49-F238E27FC236}">
                <a16:creationId xmlns:a16="http://schemas.microsoft.com/office/drawing/2014/main" id="{61FA2FD5-B09E-03EE-7568-65B0E5980F68}"/>
              </a:ext>
            </a:extLst>
          </xdr:cNvPr>
          <xdr:cNvSpPr/>
        </xdr:nvSpPr>
        <xdr:spPr>
          <a:xfrm>
            <a:off x="14563722" y="3933825"/>
            <a:ext cx="2075946" cy="1133475"/>
          </a:xfrm>
          <a:prstGeom prst="wedgeRectCallout">
            <a:avLst>
              <a:gd name="adj1" fmla="val -81542"/>
              <a:gd name="adj2" fmla="val 7701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kern="1200">
              <a:solidFill>
                <a:srgbClr val="FF0000"/>
              </a:solidFill>
              <a:latin typeface="+mj-ea"/>
              <a:ea typeface="+mj-ea"/>
            </a:endParaRPr>
          </a:p>
        </xdr:txBody>
      </xdr:sp>
      <xdr:sp macro="" textlink="">
        <xdr:nvSpPr>
          <xdr:cNvPr id="5" name="テキスト ボックス 4">
            <a:extLst>
              <a:ext uri="{FF2B5EF4-FFF2-40B4-BE49-F238E27FC236}">
                <a16:creationId xmlns:a16="http://schemas.microsoft.com/office/drawing/2014/main" id="{EEA43D2A-3B6C-E486-FEEE-C39BFC9D0927}"/>
              </a:ext>
            </a:extLst>
          </xdr:cNvPr>
          <xdr:cNvSpPr txBox="1"/>
        </xdr:nvSpPr>
        <xdr:spPr>
          <a:xfrm>
            <a:off x="14671015" y="3962399"/>
            <a:ext cx="1902482"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ysClr val="windowText" lastClr="000000"/>
                </a:solidFill>
              </a:rPr>
              <a:t>バス料金は</a:t>
            </a:r>
            <a:r>
              <a:rPr kumimoji="1" lang="ja-JP" altLang="en-US" sz="1100" b="1" kern="1200">
                <a:solidFill>
                  <a:srgbClr val="FF0000"/>
                </a:solidFill>
              </a:rPr>
              <a:t>バス会社のホームページを参照、またはバス会社に確認</a:t>
            </a:r>
            <a:r>
              <a:rPr kumimoji="1" lang="ja-JP" altLang="en-US" sz="1100" kern="1200">
                <a:solidFill>
                  <a:sysClr val="windowText" lastClr="000000"/>
                </a:solidFill>
              </a:rPr>
              <a:t>してください。　　</a:t>
            </a:r>
            <a:r>
              <a:rPr kumimoji="1" lang="en-US" altLang="ja-JP" sz="1100">
                <a:solidFill>
                  <a:sysClr val="windowText" lastClr="000000"/>
                </a:solidFill>
                <a:effectLst/>
                <a:latin typeface="+mn-lt"/>
                <a:ea typeface="+mn-ea"/>
                <a:cs typeface="+mn-cs"/>
              </a:rPr>
              <a:t>IC</a:t>
            </a:r>
            <a:r>
              <a:rPr kumimoji="1" lang="ja-JP" altLang="en-US" sz="1100">
                <a:solidFill>
                  <a:sysClr val="windowText" lastClr="000000"/>
                </a:solidFill>
                <a:effectLst/>
                <a:latin typeface="+mn-lt"/>
                <a:ea typeface="+mn-ea"/>
                <a:cs typeface="+mn-cs"/>
              </a:rPr>
              <a:t>料金</a:t>
            </a:r>
            <a:r>
              <a:rPr kumimoji="1" lang="en-US"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または切符料金の安い方を記入すること。</a:t>
            </a:r>
            <a:r>
              <a:rPr kumimoji="1" lang="ja-JP" altLang="ja-JP" sz="1100">
                <a:solidFill>
                  <a:sysClr val="windowText" lastClr="000000"/>
                </a:solidFill>
                <a:effectLst/>
                <a:latin typeface="+mn-lt"/>
                <a:ea typeface="+mn-ea"/>
                <a:cs typeface="+mn-cs"/>
              </a:rPr>
              <a:t>　</a:t>
            </a:r>
            <a:r>
              <a:rPr kumimoji="1" lang="ja-JP" altLang="ja-JP" sz="1100">
                <a:solidFill>
                  <a:schemeClr val="dk1"/>
                </a:solidFill>
                <a:effectLst/>
                <a:latin typeface="+mn-lt"/>
                <a:ea typeface="+mn-ea"/>
                <a:cs typeface="+mn-cs"/>
              </a:rPr>
              <a:t>　</a:t>
            </a:r>
            <a:endParaRPr kumimoji="1" lang="ja-JP" altLang="en-US" sz="11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cj47\9_&#12486;&#12524;&#12527;&#12540;&#12463;&#23550;&#24540;2021\9_&#12486;&#12524;&#12527;&#12540;&#12463;&#23550;&#24540;2021\&#26842;&#26449;\50%20&#23554;&#38272;&#21729;&#12288;&#26356;&#26032;&#25163;&#32154;&#12365;\&#24540;&#21215;&#29992;&#12288;&#9733;&#32076;&#27508;&#26360;&#12539;&#25216;&#34899;&#20998;&#37326;&#12539;&#21475;&#24231;&#65288;&#25903;&#37096;&#21517;&#12539;&#27663;&#21517;&#65289;R04_07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経歴書"/>
      <sheetName val="写真"/>
      <sheetName val="技術分野（別紙）"/>
      <sheetName val="添付資料（様式２）"/>
      <sheetName val="【記入例】経歴書"/>
      <sheetName val="【記入例】技術分野"/>
      <sheetName val="【記入例】添付資料"/>
      <sheetName val="口座振込"/>
      <sheetName val="【記入例】口座振込"/>
      <sheetName val="集計用"/>
    </sheetNames>
    <sheetDataSet>
      <sheetData sheetId="0">
        <row r="5">
          <cell r="A5" t="str">
            <v>明治</v>
          </cell>
          <cell r="C5" t="str">
            <v>01- 農業</v>
          </cell>
          <cell r="F5" t="str">
            <v>◎</v>
          </cell>
          <cell r="H5" t="str">
            <v>北海道</v>
          </cell>
        </row>
        <row r="6">
          <cell r="A6" t="str">
            <v>大正</v>
          </cell>
          <cell r="C6" t="str">
            <v>05- 鉱業，採石業，砂利採取業</v>
          </cell>
          <cell r="F6" t="str">
            <v>○</v>
          </cell>
          <cell r="H6" t="str">
            <v>東北</v>
          </cell>
        </row>
        <row r="7">
          <cell r="A7" t="str">
            <v>昭和</v>
          </cell>
          <cell r="C7" t="str">
            <v>09- 食料品製造業</v>
          </cell>
          <cell r="H7" t="str">
            <v>本部</v>
          </cell>
        </row>
        <row r="8">
          <cell r="A8" t="str">
            <v>平成</v>
          </cell>
          <cell r="C8" t="str">
            <v>10- 飲料・たばこ・飼料製造業</v>
          </cell>
          <cell r="H8" t="str">
            <v>東海</v>
          </cell>
        </row>
        <row r="9">
          <cell r="A9" t="str">
            <v>令和</v>
          </cell>
          <cell r="C9" t="str">
            <v>11- 繊維工業</v>
          </cell>
          <cell r="H9" t="str">
            <v>北陸</v>
          </cell>
        </row>
        <row r="10">
          <cell r="C10" t="str">
            <v>12- 木材・木製品製造業</v>
          </cell>
          <cell r="H10" t="str">
            <v>近畿</v>
          </cell>
        </row>
        <row r="11">
          <cell r="C11" t="str">
            <v>13- 家具・装備品製造業</v>
          </cell>
          <cell r="H11" t="str">
            <v>中国</v>
          </cell>
        </row>
        <row r="12">
          <cell r="C12" t="str">
            <v>14- パルプ・紙・紙加工品製造業</v>
          </cell>
          <cell r="H12" t="str">
            <v>四国</v>
          </cell>
        </row>
        <row r="13">
          <cell r="C13" t="str">
            <v>15- 印刷・同関連業</v>
          </cell>
          <cell r="H13" t="str">
            <v>九州</v>
          </cell>
        </row>
        <row r="14">
          <cell r="C14" t="str">
            <v>16- 化学工業</v>
          </cell>
        </row>
        <row r="15">
          <cell r="C15" t="str">
            <v>17- 石油製品・石炭製品製造業</v>
          </cell>
        </row>
        <row r="16">
          <cell r="C16" t="str">
            <v>18- プラスチック製品製造業</v>
          </cell>
        </row>
        <row r="17">
          <cell r="C17" t="str">
            <v>19- ゴム製品製造業</v>
          </cell>
        </row>
        <row r="18">
          <cell r="C18" t="str">
            <v>20- なめし革・同製品・毛皮製造業</v>
          </cell>
        </row>
        <row r="19">
          <cell r="C19" t="str">
            <v>21- 窯業・土石製品製造業</v>
          </cell>
        </row>
        <row r="20">
          <cell r="C20" t="str">
            <v>22- 鉄鋼業</v>
          </cell>
        </row>
        <row r="21">
          <cell r="C21" t="str">
            <v>23- 非鉄金属製造業</v>
          </cell>
        </row>
        <row r="22">
          <cell r="C22" t="str">
            <v>24- 金属製品製造業</v>
          </cell>
        </row>
        <row r="23">
          <cell r="C23" t="str">
            <v>25- はん用機械器具製造業</v>
          </cell>
        </row>
        <row r="24">
          <cell r="C24" t="str">
            <v>26- 生産用機械器具製造業</v>
          </cell>
        </row>
        <row r="25">
          <cell r="C25" t="str">
            <v>27- 業務用機械器具製造業</v>
          </cell>
        </row>
        <row r="26">
          <cell r="C26" t="str">
            <v>28- 電子部品・デバイス・電子回路製造業</v>
          </cell>
        </row>
        <row r="27">
          <cell r="C27" t="str">
            <v>29- 電気機械器具製造業</v>
          </cell>
        </row>
        <row r="28">
          <cell r="C28" t="str">
            <v>30- 情報通信機械器具製造業</v>
          </cell>
        </row>
        <row r="29">
          <cell r="C29" t="str">
            <v>31- 輸送用機械器具製造業</v>
          </cell>
        </row>
        <row r="30">
          <cell r="C30" t="str">
            <v>32- その他製造業</v>
          </cell>
        </row>
        <row r="31">
          <cell r="C31" t="str">
            <v>33- 電気業</v>
          </cell>
        </row>
        <row r="32">
          <cell r="C32" t="str">
            <v>34- ガス業</v>
          </cell>
        </row>
        <row r="33">
          <cell r="C33" t="str">
            <v>35- 熱供給業</v>
          </cell>
        </row>
        <row r="34">
          <cell r="C34" t="str">
            <v>36- 水道業</v>
          </cell>
        </row>
        <row r="35">
          <cell r="C35" t="str">
            <v>78- 洗濯・理容･美容･浴場業</v>
          </cell>
        </row>
        <row r="36">
          <cell r="C36" t="str">
            <v>88- 廃棄物処理業</v>
          </cell>
        </row>
        <row r="37">
          <cell r="C37" t="str">
            <v>89- 自動車整備業</v>
          </cell>
        </row>
        <row r="38">
          <cell r="C38" t="str">
            <v>99- その他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39"/>
  <sheetViews>
    <sheetView workbookViewId="0"/>
  </sheetViews>
  <sheetFormatPr defaultColWidth="0" defaultRowHeight="13.5" x14ac:dyDescent="0.15"/>
  <cols>
    <col min="1" max="2" width="9" style="3" customWidth="1"/>
    <col min="3" max="3" width="41.125" style="3" customWidth="1"/>
    <col min="4" max="8" width="9" style="3" customWidth="1"/>
    <col min="9" max="9" width="3.125" style="3" customWidth="1"/>
    <col min="10" max="16384" width="9" style="3" hidden="1"/>
  </cols>
  <sheetData>
    <row r="1" spans="1:9" ht="18.75" x14ac:dyDescent="0.15">
      <c r="A1" s="6" t="s">
        <v>38</v>
      </c>
      <c r="B1" s="5"/>
      <c r="C1" s="5"/>
      <c r="D1" s="5"/>
      <c r="E1" s="5"/>
      <c r="F1" s="5"/>
      <c r="G1" s="5"/>
      <c r="H1" s="5"/>
      <c r="I1" s="2"/>
    </row>
    <row r="2" spans="1:9" x14ac:dyDescent="0.15">
      <c r="I2" s="2"/>
    </row>
    <row r="3" spans="1:9" x14ac:dyDescent="0.15">
      <c r="A3" s="1" t="s">
        <v>34</v>
      </c>
      <c r="B3" s="1" t="s">
        <v>108</v>
      </c>
      <c r="C3" s="1" t="s">
        <v>82</v>
      </c>
      <c r="D3" s="91" t="s">
        <v>713</v>
      </c>
      <c r="E3" s="91" t="s">
        <v>721</v>
      </c>
      <c r="F3" s="1" t="s">
        <v>96</v>
      </c>
      <c r="G3" s="91" t="s">
        <v>221</v>
      </c>
      <c r="H3" s="1" t="s">
        <v>222</v>
      </c>
      <c r="I3" s="2"/>
    </row>
    <row r="4" spans="1:9" x14ac:dyDescent="0.15">
      <c r="A4" s="4"/>
      <c r="B4" s="4"/>
      <c r="C4" s="4"/>
      <c r="D4" s="92" t="s">
        <v>734</v>
      </c>
      <c r="E4" s="92" t="s">
        <v>95</v>
      </c>
      <c r="F4" s="4"/>
      <c r="G4" s="92"/>
      <c r="H4" s="4"/>
      <c r="I4" s="2"/>
    </row>
    <row r="5" spans="1:9" x14ac:dyDescent="0.15">
      <c r="A5" s="4" t="s">
        <v>39</v>
      </c>
      <c r="B5" s="4" t="s">
        <v>106</v>
      </c>
      <c r="C5" s="4" t="s">
        <v>50</v>
      </c>
      <c r="D5" s="92" t="s">
        <v>712</v>
      </c>
      <c r="E5" s="92" t="s">
        <v>720</v>
      </c>
      <c r="F5" s="4" t="s">
        <v>94</v>
      </c>
      <c r="G5" s="92" t="s">
        <v>223</v>
      </c>
      <c r="H5" s="4" t="s">
        <v>224</v>
      </c>
      <c r="I5" s="2"/>
    </row>
    <row r="6" spans="1:9" x14ac:dyDescent="0.15">
      <c r="A6" s="4" t="s">
        <v>37</v>
      </c>
      <c r="B6" s="4" t="s">
        <v>107</v>
      </c>
      <c r="C6" s="4" t="s">
        <v>51</v>
      </c>
      <c r="F6" s="4" t="s">
        <v>95</v>
      </c>
      <c r="G6" s="92" t="s">
        <v>225</v>
      </c>
      <c r="H6" s="4" t="s">
        <v>226</v>
      </c>
      <c r="I6" s="2"/>
    </row>
    <row r="7" spans="1:9" x14ac:dyDescent="0.15">
      <c r="A7" s="4" t="s">
        <v>36</v>
      </c>
      <c r="B7" s="42"/>
      <c r="C7" s="4" t="s">
        <v>52</v>
      </c>
      <c r="F7" s="105"/>
      <c r="G7" s="92" t="s">
        <v>227</v>
      </c>
      <c r="H7" s="4" t="s">
        <v>228</v>
      </c>
      <c r="I7" s="2"/>
    </row>
    <row r="8" spans="1:9" x14ac:dyDescent="0.15">
      <c r="A8" s="4" t="s">
        <v>29</v>
      </c>
      <c r="B8" s="43"/>
      <c r="C8" s="4" t="s">
        <v>53</v>
      </c>
      <c r="G8" s="92" t="s">
        <v>229</v>
      </c>
      <c r="H8" s="4" t="s">
        <v>230</v>
      </c>
      <c r="I8" s="2"/>
    </row>
    <row r="9" spans="1:9" x14ac:dyDescent="0.15">
      <c r="A9" s="4" t="s">
        <v>711</v>
      </c>
      <c r="B9" s="60"/>
      <c r="C9" s="4" t="s">
        <v>54</v>
      </c>
      <c r="H9" s="4" t="s">
        <v>231</v>
      </c>
      <c r="I9" s="2"/>
    </row>
    <row r="10" spans="1:9" x14ac:dyDescent="0.15">
      <c r="B10" s="60"/>
      <c r="C10" s="4" t="s">
        <v>55</v>
      </c>
      <c r="H10" s="4" t="s">
        <v>232</v>
      </c>
      <c r="I10" s="2"/>
    </row>
    <row r="11" spans="1:9" x14ac:dyDescent="0.15">
      <c r="B11" s="60"/>
      <c r="C11" s="4" t="s">
        <v>56</v>
      </c>
      <c r="H11" s="4" t="s">
        <v>233</v>
      </c>
      <c r="I11" s="2"/>
    </row>
    <row r="12" spans="1:9" x14ac:dyDescent="0.15">
      <c r="B12" s="60"/>
      <c r="C12" s="4" t="s">
        <v>57</v>
      </c>
      <c r="H12" s="4" t="s">
        <v>234</v>
      </c>
      <c r="I12" s="2"/>
    </row>
    <row r="13" spans="1:9" x14ac:dyDescent="0.15">
      <c r="B13" s="60"/>
      <c r="C13" s="4" t="s">
        <v>58</v>
      </c>
      <c r="H13" s="4" t="s">
        <v>235</v>
      </c>
      <c r="I13" s="2"/>
    </row>
    <row r="14" spans="1:9" x14ac:dyDescent="0.15">
      <c r="B14" s="60"/>
      <c r="C14" s="4" t="s">
        <v>59</v>
      </c>
      <c r="I14" s="2"/>
    </row>
    <row r="15" spans="1:9" x14ac:dyDescent="0.15">
      <c r="B15" s="60"/>
      <c r="C15" s="4" t="s">
        <v>60</v>
      </c>
      <c r="I15" s="2"/>
    </row>
    <row r="16" spans="1:9" x14ac:dyDescent="0.15">
      <c r="B16" s="60"/>
      <c r="C16" s="4" t="s">
        <v>61</v>
      </c>
      <c r="I16" s="2"/>
    </row>
    <row r="17" spans="2:9" x14ac:dyDescent="0.15">
      <c r="B17" s="60"/>
      <c r="C17" s="4" t="s">
        <v>62</v>
      </c>
      <c r="I17" s="2"/>
    </row>
    <row r="18" spans="2:9" x14ac:dyDescent="0.15">
      <c r="B18" s="60"/>
      <c r="C18" s="4" t="s">
        <v>63</v>
      </c>
      <c r="I18" s="2"/>
    </row>
    <row r="19" spans="2:9" x14ac:dyDescent="0.15">
      <c r="B19" s="60"/>
      <c r="C19" s="4" t="s">
        <v>64</v>
      </c>
      <c r="I19" s="2"/>
    </row>
    <row r="20" spans="2:9" x14ac:dyDescent="0.15">
      <c r="B20" s="60"/>
      <c r="C20" s="4" t="s">
        <v>65</v>
      </c>
      <c r="I20" s="2"/>
    </row>
    <row r="21" spans="2:9" x14ac:dyDescent="0.15">
      <c r="B21" s="60"/>
      <c r="C21" s="4" t="s">
        <v>66</v>
      </c>
      <c r="I21" s="2"/>
    </row>
    <row r="22" spans="2:9" x14ac:dyDescent="0.15">
      <c r="B22" s="60"/>
      <c r="C22" s="4" t="s">
        <v>67</v>
      </c>
      <c r="I22" s="2"/>
    </row>
    <row r="23" spans="2:9" x14ac:dyDescent="0.15">
      <c r="B23" s="60"/>
      <c r="C23" s="4" t="s">
        <v>68</v>
      </c>
      <c r="I23" s="2"/>
    </row>
    <row r="24" spans="2:9" x14ac:dyDescent="0.15">
      <c r="B24" s="60"/>
      <c r="C24" s="4" t="s">
        <v>69</v>
      </c>
      <c r="I24" s="2"/>
    </row>
    <row r="25" spans="2:9" x14ac:dyDescent="0.15">
      <c r="B25" s="60"/>
      <c r="C25" s="4" t="s">
        <v>70</v>
      </c>
      <c r="I25" s="2"/>
    </row>
    <row r="26" spans="2:9" x14ac:dyDescent="0.15">
      <c r="B26" s="60"/>
      <c r="C26" s="4" t="s">
        <v>71</v>
      </c>
      <c r="I26" s="2"/>
    </row>
    <row r="27" spans="2:9" x14ac:dyDescent="0.15">
      <c r="B27" s="60"/>
      <c r="C27" s="4" t="s">
        <v>72</v>
      </c>
      <c r="I27" s="2"/>
    </row>
    <row r="28" spans="2:9" x14ac:dyDescent="0.15">
      <c r="B28" s="60"/>
      <c r="C28" s="4" t="s">
        <v>73</v>
      </c>
      <c r="I28" s="2"/>
    </row>
    <row r="29" spans="2:9" x14ac:dyDescent="0.15">
      <c r="B29" s="60"/>
      <c r="C29" s="4" t="s">
        <v>74</v>
      </c>
      <c r="I29" s="2"/>
    </row>
    <row r="30" spans="2:9" x14ac:dyDescent="0.15">
      <c r="B30" s="60"/>
      <c r="C30" s="4" t="s">
        <v>92</v>
      </c>
      <c r="I30" s="2"/>
    </row>
    <row r="31" spans="2:9" x14ac:dyDescent="0.15">
      <c r="B31" s="60"/>
      <c r="C31" s="4" t="s">
        <v>75</v>
      </c>
      <c r="I31" s="2"/>
    </row>
    <row r="32" spans="2:9" x14ac:dyDescent="0.15">
      <c r="B32" s="60"/>
      <c r="C32" s="4" t="s">
        <v>76</v>
      </c>
      <c r="I32" s="2"/>
    </row>
    <row r="33" spans="1:9" x14ac:dyDescent="0.15">
      <c r="B33" s="60"/>
      <c r="C33" s="4" t="s">
        <v>77</v>
      </c>
      <c r="I33" s="2"/>
    </row>
    <row r="34" spans="1:9" x14ac:dyDescent="0.15">
      <c r="B34" s="60"/>
      <c r="C34" s="4" t="s">
        <v>78</v>
      </c>
      <c r="I34" s="2"/>
    </row>
    <row r="35" spans="1:9" x14ac:dyDescent="0.15">
      <c r="B35" s="60"/>
      <c r="C35" s="4" t="s">
        <v>79</v>
      </c>
      <c r="I35" s="2"/>
    </row>
    <row r="36" spans="1:9" x14ac:dyDescent="0.15">
      <c r="B36" s="60"/>
      <c r="C36" s="4" t="s">
        <v>80</v>
      </c>
      <c r="I36" s="2"/>
    </row>
    <row r="37" spans="1:9" x14ac:dyDescent="0.15">
      <c r="B37" s="60"/>
      <c r="C37" s="4" t="s">
        <v>81</v>
      </c>
      <c r="I37" s="2"/>
    </row>
    <row r="38" spans="1:9" x14ac:dyDescent="0.15">
      <c r="B38" s="60"/>
      <c r="C38" s="4" t="s">
        <v>113</v>
      </c>
      <c r="I38" s="2"/>
    </row>
    <row r="39" spans="1:9" x14ac:dyDescent="0.15">
      <c r="A39" s="2"/>
      <c r="B39" s="2"/>
      <c r="C39" s="2"/>
      <c r="D39" s="2"/>
      <c r="E39" s="2"/>
      <c r="F39" s="2"/>
      <c r="G39" s="2"/>
      <c r="H39" s="2"/>
      <c r="I39" s="2"/>
    </row>
  </sheetData>
  <sheetProtection sheet="1" objects="1" scenarios="1"/>
  <phoneticPr fontId="6"/>
  <pageMargins left="0.78740157480314965" right="0.78740157480314965" top="0.98425196850393704" bottom="0.98425196850393704" header="0.51181102362204722" footer="0.51181102362204722"/>
  <pageSetup paperSize="9" scale="96" fitToHeight="0" orientation="portrait" horizontalDpi="4294967293" r:id="rId1"/>
  <headerFooter alignWithMargins="0">
    <oddHeader>&amp;L&amp;A</oddHeader>
    <oddFooter>&amp;C&amp;P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FFC000"/>
    <pageSetUpPr fitToPage="1"/>
  </sheetPr>
  <dimension ref="A1:AB44"/>
  <sheetViews>
    <sheetView workbookViewId="0">
      <selection activeCell="F17" sqref="F17"/>
    </sheetView>
  </sheetViews>
  <sheetFormatPr defaultColWidth="9" defaultRowHeight="13.5" x14ac:dyDescent="0.15"/>
  <cols>
    <col min="1" max="1" width="1.5" style="141" customWidth="1"/>
    <col min="2" max="2" width="8" style="141" customWidth="1"/>
    <col min="3" max="3" width="9.375" style="141" customWidth="1"/>
    <col min="4" max="5" width="8" style="141" customWidth="1"/>
    <col min="6" max="6" width="5.625" style="141" customWidth="1"/>
    <col min="7" max="7" width="4.875" style="141" customWidth="1"/>
    <col min="8" max="8" width="5.625" style="141" customWidth="1"/>
    <col min="9" max="9" width="4.875" style="141" customWidth="1"/>
    <col min="10" max="11" width="5.625" style="141" customWidth="1"/>
    <col min="12" max="12" width="8.5" style="141" customWidth="1"/>
    <col min="13" max="13" width="11.125" style="141" customWidth="1"/>
    <col min="14" max="14" width="18.375" style="141" customWidth="1"/>
    <col min="15" max="15" width="5.75" style="141" customWidth="1"/>
    <col min="16" max="16384" width="9" style="141"/>
  </cols>
  <sheetData>
    <row r="1" spans="1:28" ht="63" customHeight="1" x14ac:dyDescent="0.15">
      <c r="A1" s="140"/>
      <c r="B1" s="180"/>
      <c r="C1" s="180"/>
      <c r="D1" s="180"/>
      <c r="E1" s="180"/>
      <c r="F1" s="180"/>
      <c r="G1" s="180"/>
      <c r="H1" s="180"/>
      <c r="I1" s="180"/>
      <c r="J1" s="180"/>
      <c r="K1" s="180"/>
      <c r="L1" s="180"/>
      <c r="M1" s="180"/>
      <c r="N1" s="140"/>
      <c r="O1" s="140"/>
      <c r="P1" s="140"/>
      <c r="Q1" s="140"/>
      <c r="R1" s="140"/>
      <c r="S1" s="140"/>
      <c r="T1" s="140"/>
      <c r="U1" s="140"/>
      <c r="V1" s="140"/>
      <c r="W1" s="140"/>
      <c r="X1" s="140"/>
      <c r="Y1" s="140"/>
      <c r="Z1" s="140"/>
      <c r="AA1" s="140"/>
      <c r="AB1" s="140"/>
    </row>
    <row r="2" spans="1:28" ht="14.25" x14ac:dyDescent="0.15">
      <c r="A2" s="140"/>
      <c r="B2" s="187" t="s">
        <v>776</v>
      </c>
      <c r="C2" s="187"/>
      <c r="D2" s="187"/>
      <c r="E2" s="187"/>
      <c r="F2" s="187"/>
      <c r="G2" s="187"/>
      <c r="H2" s="187"/>
      <c r="I2" s="187"/>
      <c r="J2" s="187"/>
      <c r="K2" s="187"/>
      <c r="L2" s="187"/>
      <c r="M2" s="187"/>
      <c r="N2" s="142"/>
      <c r="O2" s="140"/>
      <c r="P2" s="140"/>
      <c r="Q2" s="140"/>
      <c r="R2" s="140"/>
      <c r="S2" s="140"/>
      <c r="T2" s="140"/>
      <c r="U2" s="140"/>
      <c r="V2" s="140"/>
      <c r="W2" s="140"/>
      <c r="X2" s="140"/>
      <c r="Y2" s="140"/>
      <c r="Z2" s="140"/>
      <c r="AA2" s="140"/>
      <c r="AB2" s="140"/>
    </row>
    <row r="3" spans="1:28" ht="14.25" x14ac:dyDescent="0.15">
      <c r="A3" s="140"/>
      <c r="B3" s="187" t="s">
        <v>777</v>
      </c>
      <c r="C3" s="187"/>
      <c r="D3" s="187"/>
      <c r="E3" s="187"/>
      <c r="F3" s="187"/>
      <c r="G3" s="180"/>
      <c r="H3" s="180"/>
      <c r="I3" s="180"/>
      <c r="J3" s="180"/>
      <c r="K3" s="180"/>
      <c r="L3" s="180"/>
      <c r="M3" s="180"/>
      <c r="N3" s="140"/>
      <c r="O3" s="140"/>
      <c r="P3" s="140"/>
      <c r="Q3" s="140"/>
      <c r="R3" s="140"/>
      <c r="S3" s="140"/>
      <c r="T3" s="140"/>
      <c r="U3" s="140"/>
      <c r="V3" s="140"/>
      <c r="W3" s="140"/>
      <c r="X3" s="140"/>
      <c r="Y3" s="140"/>
      <c r="Z3" s="140"/>
      <c r="AA3" s="140"/>
      <c r="AB3" s="140"/>
    </row>
    <row r="4" spans="1:28" ht="14.25" x14ac:dyDescent="0.15">
      <c r="A4" s="140"/>
      <c r="B4" s="188"/>
      <c r="C4" s="180"/>
      <c r="D4" s="180"/>
      <c r="E4" s="180"/>
      <c r="F4" s="180"/>
      <c r="G4" s="180"/>
      <c r="H4" s="180"/>
      <c r="I4" s="180"/>
      <c r="J4" s="180"/>
      <c r="K4" s="180"/>
      <c r="L4" s="180"/>
      <c r="M4" s="180"/>
      <c r="N4" s="140"/>
      <c r="O4" s="140"/>
      <c r="P4" s="140"/>
      <c r="Q4" s="140"/>
      <c r="R4" s="140"/>
      <c r="S4" s="140"/>
      <c r="T4" s="140"/>
      <c r="U4" s="140"/>
      <c r="V4" s="140"/>
      <c r="W4" s="140"/>
      <c r="X4" s="140"/>
      <c r="Y4" s="140"/>
      <c r="Z4" s="140"/>
      <c r="AA4" s="140"/>
      <c r="AB4" s="140"/>
    </row>
    <row r="5" spans="1:28" ht="18.75" x14ac:dyDescent="0.15">
      <c r="A5" s="140"/>
      <c r="B5" s="804" t="s">
        <v>778</v>
      </c>
      <c r="C5" s="804"/>
      <c r="D5" s="804"/>
      <c r="E5" s="804"/>
      <c r="F5" s="804"/>
      <c r="G5" s="804"/>
      <c r="H5" s="804"/>
      <c r="I5" s="804"/>
      <c r="J5" s="804"/>
      <c r="K5" s="804"/>
      <c r="L5" s="804"/>
      <c r="M5" s="804"/>
      <c r="N5" s="143"/>
      <c r="O5" s="143"/>
      <c r="P5" s="140"/>
      <c r="Q5" s="140"/>
      <c r="R5" s="140"/>
      <c r="S5" s="140"/>
      <c r="T5" s="140"/>
      <c r="U5" s="140"/>
      <c r="V5" s="140"/>
      <c r="W5" s="140"/>
      <c r="X5" s="140"/>
      <c r="Y5" s="140"/>
      <c r="Z5" s="140"/>
      <c r="AA5" s="140"/>
      <c r="AB5" s="140"/>
    </row>
    <row r="6" spans="1:28" ht="14.25" x14ac:dyDescent="0.15">
      <c r="A6" s="140"/>
      <c r="B6" s="188"/>
      <c r="C6" s="180"/>
      <c r="D6" s="180"/>
      <c r="E6" s="180"/>
      <c r="F6" s="180"/>
      <c r="G6" s="180"/>
      <c r="H6" s="180"/>
      <c r="I6" s="180"/>
      <c r="J6" s="180"/>
      <c r="K6" s="180"/>
      <c r="L6" s="180"/>
      <c r="M6" s="180"/>
      <c r="N6" s="140"/>
      <c r="O6" s="140"/>
      <c r="P6" s="140"/>
      <c r="Q6" s="140"/>
      <c r="R6" s="140"/>
      <c r="S6" s="140"/>
      <c r="T6" s="140"/>
      <c r="U6" s="140"/>
      <c r="V6" s="140"/>
      <c r="W6" s="140"/>
      <c r="X6" s="140"/>
      <c r="Y6" s="140"/>
      <c r="Z6" s="140"/>
      <c r="AA6" s="140"/>
      <c r="AB6" s="140"/>
    </row>
    <row r="7" spans="1:28" ht="14.25" x14ac:dyDescent="0.15">
      <c r="A7" s="140"/>
      <c r="B7" s="188"/>
      <c r="C7" s="180"/>
      <c r="D7" s="180"/>
      <c r="E7" s="180"/>
      <c r="F7" s="180"/>
      <c r="G7" s="180"/>
      <c r="H7" s="180"/>
      <c r="I7" s="180"/>
      <c r="J7" s="180"/>
      <c r="K7" s="180"/>
      <c r="L7" s="180"/>
      <c r="M7" s="180"/>
      <c r="N7" s="140"/>
      <c r="O7" s="140"/>
      <c r="P7" s="140"/>
      <c r="Q7" s="140"/>
      <c r="R7" s="140"/>
      <c r="S7" s="140"/>
      <c r="T7" s="140"/>
      <c r="U7" s="140"/>
      <c r="V7" s="140"/>
      <c r="W7" s="140"/>
      <c r="X7" s="140"/>
      <c r="Y7" s="140"/>
      <c r="Z7" s="140"/>
      <c r="AA7" s="140"/>
      <c r="AB7" s="140"/>
    </row>
    <row r="8" spans="1:28" ht="14.25" x14ac:dyDescent="0.15">
      <c r="A8" s="140"/>
      <c r="B8" s="188"/>
      <c r="C8" s="180"/>
      <c r="D8" s="180"/>
      <c r="E8" s="180"/>
      <c r="F8" s="180"/>
      <c r="G8" s="180"/>
      <c r="H8" s="180"/>
      <c r="I8" s="180"/>
      <c r="J8" s="180"/>
      <c r="K8" s="180"/>
      <c r="L8" s="180"/>
      <c r="M8" s="180"/>
      <c r="N8" s="140"/>
      <c r="O8" s="140"/>
      <c r="P8" s="140"/>
      <c r="Q8" s="140"/>
      <c r="R8" s="140"/>
      <c r="S8" s="140"/>
      <c r="T8" s="140"/>
      <c r="U8" s="140"/>
      <c r="V8" s="140"/>
      <c r="W8" s="140"/>
      <c r="X8" s="140"/>
      <c r="Y8" s="140"/>
      <c r="Z8" s="140"/>
      <c r="AA8" s="140"/>
      <c r="AB8" s="140"/>
    </row>
    <row r="9" spans="1:28" ht="14.25" x14ac:dyDescent="0.15">
      <c r="A9" s="140"/>
      <c r="B9" s="188"/>
      <c r="C9" s="180"/>
      <c r="D9" s="180"/>
      <c r="E9" s="180"/>
      <c r="F9" s="180"/>
      <c r="G9" s="180"/>
      <c r="H9" s="180"/>
      <c r="I9" s="180"/>
      <c r="J9" s="180"/>
      <c r="K9" s="180"/>
      <c r="L9" s="180"/>
      <c r="M9" s="180"/>
      <c r="N9" s="140"/>
      <c r="O9" s="140"/>
      <c r="P9" s="140"/>
      <c r="Q9" s="140"/>
      <c r="R9" s="140"/>
      <c r="S9" s="140"/>
      <c r="T9" s="140"/>
      <c r="U9" s="140"/>
      <c r="V9" s="140"/>
      <c r="W9" s="140"/>
      <c r="X9" s="140"/>
      <c r="Y9" s="140"/>
      <c r="Z9" s="140"/>
      <c r="AA9" s="140"/>
      <c r="AB9" s="140"/>
    </row>
    <row r="10" spans="1:28" ht="30.6" customHeight="1" x14ac:dyDescent="0.15">
      <c r="A10" s="140"/>
      <c r="B10" s="805" t="s">
        <v>891</v>
      </c>
      <c r="C10" s="805"/>
      <c r="D10" s="805"/>
      <c r="E10" s="805"/>
      <c r="F10" s="805"/>
      <c r="G10" s="805"/>
      <c r="H10" s="805"/>
      <c r="I10" s="805"/>
      <c r="J10" s="805"/>
      <c r="K10" s="805"/>
      <c r="L10" s="805"/>
      <c r="M10" s="805"/>
      <c r="N10" s="144"/>
      <c r="O10" s="144"/>
      <c r="P10" s="140"/>
      <c r="Q10" s="140"/>
      <c r="R10" s="140"/>
      <c r="S10" s="140"/>
      <c r="T10" s="140"/>
      <c r="U10" s="140"/>
      <c r="V10" s="140"/>
      <c r="W10" s="140"/>
      <c r="X10" s="140"/>
      <c r="Y10" s="140"/>
      <c r="Z10" s="140"/>
      <c r="AA10" s="140"/>
      <c r="AB10" s="140"/>
    </row>
    <row r="11" spans="1:28" ht="30.6" customHeight="1" x14ac:dyDescent="0.15">
      <c r="A11" s="140"/>
      <c r="B11" s="806" t="s">
        <v>1107</v>
      </c>
      <c r="C11" s="806"/>
      <c r="D11" s="806"/>
      <c r="E11" s="806"/>
      <c r="F11" s="806"/>
      <c r="G11" s="806"/>
      <c r="H11" s="806"/>
      <c r="I11" s="806"/>
      <c r="J11" s="806"/>
      <c r="K11" s="806"/>
      <c r="L11" s="806"/>
      <c r="M11" s="806"/>
      <c r="N11" s="144"/>
      <c r="O11" s="144"/>
      <c r="P11" s="140"/>
      <c r="Q11" s="140"/>
      <c r="R11" s="140"/>
      <c r="S11" s="140"/>
      <c r="T11" s="140"/>
      <c r="U11" s="140"/>
      <c r="V11" s="140"/>
      <c r="W11" s="140"/>
      <c r="X11" s="140"/>
      <c r="Y11" s="140"/>
      <c r="Z11" s="140"/>
      <c r="AA11" s="140"/>
      <c r="AB11" s="140"/>
    </row>
    <row r="12" spans="1:28" ht="30.6" customHeight="1" x14ac:dyDescent="0.15">
      <c r="A12" s="140"/>
      <c r="B12" s="806" t="s">
        <v>1108</v>
      </c>
      <c r="C12" s="806"/>
      <c r="D12" s="806"/>
      <c r="E12" s="806"/>
      <c r="F12" s="806"/>
      <c r="G12" s="806"/>
      <c r="H12" s="806"/>
      <c r="I12" s="806"/>
      <c r="J12" s="806"/>
      <c r="K12" s="806"/>
      <c r="L12" s="806"/>
      <c r="M12" s="806"/>
      <c r="N12" s="144"/>
      <c r="O12" s="144"/>
      <c r="P12" s="140"/>
      <c r="Q12" s="140"/>
      <c r="R12" s="140"/>
      <c r="S12" s="140"/>
      <c r="T12" s="140"/>
      <c r="U12" s="140"/>
      <c r="V12" s="140"/>
      <c r="W12" s="140"/>
      <c r="X12" s="140"/>
      <c r="Y12" s="140"/>
      <c r="Z12" s="140"/>
      <c r="AA12" s="140"/>
      <c r="AB12" s="140"/>
    </row>
    <row r="13" spans="1:28" ht="30.6" customHeight="1" x14ac:dyDescent="0.15">
      <c r="A13" s="140"/>
      <c r="B13" s="806" t="s">
        <v>892</v>
      </c>
      <c r="C13" s="806"/>
      <c r="D13" s="806"/>
      <c r="E13" s="806"/>
      <c r="F13" s="806"/>
      <c r="G13" s="806"/>
      <c r="H13" s="806"/>
      <c r="I13" s="806"/>
      <c r="J13" s="806"/>
      <c r="K13" s="806"/>
      <c r="L13" s="806"/>
      <c r="M13" s="806"/>
      <c r="N13" s="145"/>
      <c r="O13" s="145"/>
      <c r="P13" s="140"/>
      <c r="Q13" s="140"/>
      <c r="R13" s="140"/>
      <c r="S13" s="140"/>
      <c r="T13" s="140"/>
      <c r="U13" s="140"/>
      <c r="V13" s="140"/>
      <c r="W13" s="140"/>
      <c r="X13" s="140"/>
      <c r="Y13" s="140"/>
      <c r="Z13" s="140"/>
      <c r="AA13" s="140"/>
      <c r="AB13" s="140"/>
    </row>
    <row r="14" spans="1:28" ht="14.25" x14ac:dyDescent="0.15">
      <c r="A14" s="140"/>
      <c r="B14" s="208"/>
      <c r="C14" s="209"/>
      <c r="D14" s="209"/>
      <c r="E14" s="209"/>
      <c r="F14" s="209"/>
      <c r="G14" s="209"/>
      <c r="H14" s="209"/>
      <c r="I14" s="209"/>
      <c r="J14" s="209"/>
      <c r="K14" s="209"/>
      <c r="L14" s="209"/>
      <c r="M14" s="209"/>
      <c r="N14" s="146"/>
      <c r="O14" s="146"/>
      <c r="P14" s="140"/>
      <c r="Q14" s="140"/>
      <c r="R14" s="140"/>
      <c r="S14" s="140"/>
      <c r="T14" s="140"/>
      <c r="U14" s="140"/>
      <c r="V14" s="140"/>
      <c r="W14" s="140"/>
      <c r="X14" s="140"/>
      <c r="Y14" s="140"/>
      <c r="Z14" s="140"/>
      <c r="AA14" s="140"/>
      <c r="AB14" s="140"/>
    </row>
    <row r="15" spans="1:28" ht="14.25" x14ac:dyDescent="0.15">
      <c r="A15" s="140"/>
      <c r="B15" s="190"/>
      <c r="C15" s="180"/>
      <c r="D15" s="180"/>
      <c r="E15" s="180"/>
      <c r="F15" s="180"/>
      <c r="G15" s="180"/>
      <c r="H15" s="180"/>
      <c r="I15" s="180"/>
      <c r="J15" s="180"/>
      <c r="K15" s="180"/>
      <c r="L15" s="180"/>
      <c r="M15" s="180"/>
      <c r="N15" s="140"/>
      <c r="O15" s="140"/>
      <c r="P15" s="140"/>
      <c r="Q15" s="140"/>
      <c r="R15" s="140"/>
      <c r="S15" s="140"/>
      <c r="T15" s="140"/>
      <c r="U15" s="140"/>
      <c r="V15" s="140"/>
      <c r="W15" s="140"/>
      <c r="X15" s="140"/>
      <c r="Y15" s="140"/>
      <c r="Z15" s="140"/>
      <c r="AA15" s="140"/>
      <c r="AB15" s="140"/>
    </row>
    <row r="16" spans="1:28" ht="14.25" x14ac:dyDescent="0.15">
      <c r="A16" s="140"/>
      <c r="B16" s="190"/>
      <c r="C16" s="187"/>
      <c r="D16" s="187"/>
      <c r="E16" s="187"/>
      <c r="F16" s="187"/>
      <c r="G16" s="187"/>
      <c r="H16" s="187"/>
      <c r="I16" s="187"/>
      <c r="J16" s="180"/>
      <c r="K16" s="180"/>
      <c r="L16" s="180"/>
      <c r="M16" s="180"/>
      <c r="N16" s="140"/>
      <c r="O16" s="140"/>
      <c r="P16" s="140"/>
      <c r="Q16" s="140"/>
      <c r="R16" s="140"/>
      <c r="S16" s="140"/>
      <c r="T16" s="140"/>
      <c r="U16" s="140"/>
      <c r="V16" s="140"/>
      <c r="W16" s="140"/>
      <c r="X16" s="140"/>
      <c r="Y16" s="140"/>
      <c r="Z16" s="140"/>
      <c r="AA16" s="140"/>
      <c r="AB16" s="140"/>
    </row>
    <row r="17" spans="1:28" ht="21" customHeight="1" x14ac:dyDescent="0.15">
      <c r="A17" s="140"/>
      <c r="B17" s="188"/>
      <c r="C17" s="180"/>
      <c r="D17" s="807" t="s">
        <v>779</v>
      </c>
      <c r="E17" s="807"/>
      <c r="F17" s="178"/>
      <c r="G17" s="192" t="s">
        <v>101</v>
      </c>
      <c r="H17" s="178"/>
      <c r="I17" s="180" t="s">
        <v>237</v>
      </c>
      <c r="J17" s="178"/>
      <c r="K17" s="190" t="s">
        <v>236</v>
      </c>
      <c r="L17" s="190"/>
      <c r="M17" s="180"/>
      <c r="N17" s="140"/>
      <c r="O17" s="140"/>
      <c r="P17" s="140"/>
      <c r="Q17" s="140"/>
      <c r="R17" s="140"/>
      <c r="S17" s="140"/>
      <c r="T17" s="140"/>
      <c r="U17" s="140"/>
      <c r="V17" s="140"/>
      <c r="W17" s="140"/>
      <c r="X17" s="140"/>
      <c r="Y17" s="140"/>
      <c r="Z17" s="140"/>
      <c r="AA17" s="140"/>
      <c r="AB17" s="140"/>
    </row>
    <row r="18" spans="1:28" ht="14.25" x14ac:dyDescent="0.15">
      <c r="A18" s="140"/>
      <c r="B18" s="180"/>
      <c r="C18" s="180"/>
      <c r="D18" s="210"/>
      <c r="E18" s="187"/>
      <c r="F18" s="187"/>
      <c r="G18" s="187"/>
      <c r="H18" s="187"/>
      <c r="I18" s="187"/>
      <c r="J18" s="187"/>
      <c r="K18" s="187"/>
      <c r="L18" s="187"/>
      <c r="M18" s="180"/>
      <c r="N18" s="140"/>
      <c r="O18" s="140"/>
      <c r="P18" s="140"/>
      <c r="Q18" s="140"/>
      <c r="R18" s="140"/>
      <c r="S18" s="140"/>
      <c r="T18" s="140"/>
      <c r="U18" s="140"/>
      <c r="V18" s="140"/>
      <c r="W18" s="140"/>
      <c r="X18" s="140"/>
      <c r="Y18" s="140"/>
      <c r="Z18" s="140"/>
      <c r="AA18" s="140"/>
      <c r="AB18" s="140"/>
    </row>
    <row r="19" spans="1:28" ht="21" customHeight="1" x14ac:dyDescent="0.15">
      <c r="A19" s="140"/>
      <c r="B19" s="180"/>
      <c r="C19" s="180"/>
      <c r="D19" s="190" t="s">
        <v>780</v>
      </c>
      <c r="E19" s="187"/>
      <c r="F19" s="801" t="str">
        <f>IF('1経歴書'!G24="","",'1経歴書'!G24)</f>
        <v/>
      </c>
      <c r="G19" s="802"/>
      <c r="H19" s="802"/>
      <c r="I19" s="802"/>
      <c r="J19" s="802"/>
      <c r="K19" s="802"/>
      <c r="L19" s="803"/>
      <c r="M19" s="180"/>
      <c r="N19" s="147" t="s">
        <v>853</v>
      </c>
      <c r="O19" s="140"/>
      <c r="P19" s="140"/>
      <c r="Q19" s="140"/>
      <c r="R19" s="140"/>
      <c r="S19" s="140"/>
      <c r="T19" s="140"/>
      <c r="U19" s="140"/>
      <c r="V19" s="140"/>
      <c r="W19" s="140"/>
      <c r="X19" s="140"/>
      <c r="Y19" s="140"/>
      <c r="Z19" s="140"/>
      <c r="AA19" s="140"/>
      <c r="AB19" s="140"/>
    </row>
    <row r="20" spans="1:28" ht="14.25" x14ac:dyDescent="0.15">
      <c r="A20" s="140"/>
      <c r="B20" s="180"/>
      <c r="C20" s="180"/>
      <c r="D20" s="210" t="s">
        <v>781</v>
      </c>
      <c r="E20" s="187"/>
      <c r="F20" s="187"/>
      <c r="G20" s="187"/>
      <c r="H20" s="187"/>
      <c r="I20" s="187"/>
      <c r="J20" s="187"/>
      <c r="K20" s="187"/>
      <c r="L20" s="187"/>
      <c r="M20" s="180"/>
      <c r="N20" s="140"/>
      <c r="O20" s="140"/>
      <c r="P20" s="140"/>
      <c r="Q20" s="140"/>
      <c r="R20" s="140"/>
      <c r="S20" s="140"/>
      <c r="T20" s="140"/>
      <c r="U20" s="140"/>
      <c r="V20" s="140"/>
      <c r="W20" s="140"/>
      <c r="X20" s="140"/>
      <c r="Y20" s="140"/>
      <c r="Z20" s="140"/>
      <c r="AA20" s="140"/>
      <c r="AB20" s="140"/>
    </row>
    <row r="21" spans="1:28" ht="21" customHeight="1" x14ac:dyDescent="0.15">
      <c r="A21" s="140"/>
      <c r="B21" s="180"/>
      <c r="C21" s="180"/>
      <c r="D21" s="190" t="s">
        <v>867</v>
      </c>
      <c r="E21" s="187"/>
      <c r="F21" s="801" t="str">
        <f>IF('1経歴書'!K30&lt;&gt;"",'1経歴書'!K30,"")</f>
        <v/>
      </c>
      <c r="G21" s="802"/>
      <c r="H21" s="802"/>
      <c r="I21" s="802"/>
      <c r="J21" s="802"/>
      <c r="K21" s="802"/>
      <c r="L21" s="803"/>
      <c r="M21" s="180"/>
      <c r="N21" s="147" t="s">
        <v>868</v>
      </c>
      <c r="O21" s="140"/>
      <c r="P21" s="140"/>
      <c r="Q21" s="140"/>
      <c r="R21" s="140"/>
      <c r="S21" s="140"/>
      <c r="T21" s="140"/>
      <c r="U21" s="140"/>
      <c r="V21" s="140"/>
      <c r="W21" s="140"/>
      <c r="X21" s="140"/>
      <c r="Y21" s="140"/>
      <c r="Z21" s="140"/>
      <c r="AA21" s="140"/>
      <c r="AB21" s="140"/>
    </row>
    <row r="22" spans="1:28" ht="14.25" x14ac:dyDescent="0.15">
      <c r="A22" s="140"/>
      <c r="B22" s="180"/>
      <c r="C22" s="180"/>
      <c r="D22" s="210" t="s">
        <v>781</v>
      </c>
      <c r="E22" s="187"/>
      <c r="F22" s="187"/>
      <c r="G22" s="187"/>
      <c r="H22" s="187"/>
      <c r="I22" s="187"/>
      <c r="J22" s="187"/>
      <c r="K22" s="187"/>
      <c r="L22" s="187"/>
      <c r="M22" s="180"/>
      <c r="N22" s="140"/>
      <c r="O22" s="140"/>
      <c r="P22" s="140"/>
      <c r="Q22" s="140"/>
      <c r="R22" s="140"/>
      <c r="S22" s="140"/>
      <c r="T22" s="140"/>
      <c r="U22" s="140"/>
      <c r="V22" s="140"/>
      <c r="W22" s="140"/>
      <c r="X22" s="140"/>
      <c r="Y22" s="140"/>
      <c r="Z22" s="140"/>
      <c r="AA22" s="140"/>
      <c r="AB22" s="140"/>
    </row>
    <row r="23" spans="1:28" ht="21" customHeight="1" x14ac:dyDescent="0.15">
      <c r="A23" s="140"/>
      <c r="B23" s="180"/>
      <c r="C23" s="180"/>
      <c r="D23" s="190" t="s">
        <v>782</v>
      </c>
      <c r="E23" s="187"/>
      <c r="F23" s="801" t="str">
        <f>IF('1経歴書'!W30="","",'1経歴書'!W30)</f>
        <v/>
      </c>
      <c r="G23" s="802"/>
      <c r="H23" s="802"/>
      <c r="I23" s="802"/>
      <c r="J23" s="802"/>
      <c r="K23" s="802"/>
      <c r="L23" s="803"/>
      <c r="M23" s="180"/>
      <c r="N23" s="147" t="s">
        <v>854</v>
      </c>
      <c r="O23" s="140"/>
      <c r="P23" s="140"/>
      <c r="Q23" s="140"/>
      <c r="R23" s="140"/>
      <c r="S23" s="140"/>
      <c r="T23" s="140"/>
      <c r="U23" s="140"/>
      <c r="V23" s="140"/>
      <c r="W23" s="140"/>
      <c r="X23" s="140"/>
      <c r="Y23" s="140"/>
      <c r="Z23" s="140"/>
      <c r="AA23" s="140"/>
      <c r="AB23" s="140"/>
    </row>
    <row r="24" spans="1:28" ht="10.9" customHeight="1" x14ac:dyDescent="0.15">
      <c r="A24" s="140"/>
      <c r="B24" s="180"/>
      <c r="C24" s="180"/>
      <c r="D24" s="210"/>
      <c r="E24" s="187"/>
      <c r="F24" s="187"/>
      <c r="G24" s="187"/>
      <c r="H24" s="187"/>
      <c r="I24" s="187"/>
      <c r="J24" s="187"/>
      <c r="K24" s="187"/>
      <c r="L24" s="187"/>
      <c r="M24" s="180"/>
      <c r="N24" s="148"/>
      <c r="O24" s="140"/>
      <c r="P24" s="140"/>
      <c r="Q24" s="140"/>
      <c r="R24" s="140"/>
      <c r="S24" s="140"/>
      <c r="T24" s="140"/>
      <c r="U24" s="140"/>
      <c r="V24" s="140"/>
      <c r="W24" s="140"/>
      <c r="X24" s="140"/>
      <c r="Y24" s="140"/>
      <c r="Z24" s="140"/>
      <c r="AA24" s="140"/>
      <c r="AB24" s="140"/>
    </row>
    <row r="25" spans="1:28" ht="10.9" customHeight="1" x14ac:dyDescent="0.15">
      <c r="A25" s="140"/>
      <c r="B25" s="190"/>
      <c r="C25" s="180"/>
      <c r="D25" s="187"/>
      <c r="E25" s="187"/>
      <c r="F25" s="187"/>
      <c r="G25" s="187"/>
      <c r="H25" s="187"/>
      <c r="I25" s="187"/>
      <c r="J25" s="187"/>
      <c r="K25" s="187"/>
      <c r="L25" s="187"/>
      <c r="M25" s="180"/>
      <c r="N25" s="148"/>
      <c r="O25" s="140"/>
      <c r="P25" s="140"/>
      <c r="Q25" s="140"/>
      <c r="R25" s="140"/>
      <c r="S25" s="140"/>
      <c r="T25" s="140"/>
      <c r="U25" s="140"/>
      <c r="V25" s="140"/>
      <c r="W25" s="140"/>
      <c r="X25" s="140"/>
      <c r="Y25" s="140"/>
      <c r="Z25" s="140"/>
      <c r="AA25" s="140"/>
      <c r="AB25" s="140"/>
    </row>
    <row r="26" spans="1:28" ht="21" customHeight="1" x14ac:dyDescent="0.15">
      <c r="A26" s="140"/>
      <c r="B26" s="190"/>
      <c r="C26" s="180"/>
      <c r="D26" s="187" t="s">
        <v>783</v>
      </c>
      <c r="E26" s="187"/>
      <c r="F26" s="801" t="str">
        <f>IF('1経歴書'!C7&lt;&gt;"",'1経歴書'!C7,"")</f>
        <v/>
      </c>
      <c r="G26" s="802"/>
      <c r="H26" s="802"/>
      <c r="I26" s="803"/>
      <c r="J26" s="189" t="s">
        <v>784</v>
      </c>
      <c r="K26" s="189"/>
      <c r="L26" s="189"/>
      <c r="M26" s="180"/>
      <c r="N26" s="147" t="s">
        <v>852</v>
      </c>
      <c r="O26" s="140"/>
      <c r="P26" s="140"/>
      <c r="Q26" s="140"/>
      <c r="R26" s="140"/>
      <c r="S26" s="140"/>
      <c r="T26" s="140"/>
      <c r="U26" s="140"/>
      <c r="V26" s="140"/>
      <c r="W26" s="140"/>
      <c r="X26" s="140"/>
      <c r="Y26" s="140"/>
      <c r="Z26" s="140"/>
      <c r="AA26" s="140"/>
      <c r="AB26" s="140"/>
    </row>
    <row r="27" spans="1:28" ht="133.9" customHeight="1" x14ac:dyDescent="0.15">
      <c r="A27" s="140"/>
      <c r="B27" s="211"/>
      <c r="C27" s="187"/>
      <c r="D27" s="187"/>
      <c r="E27" s="187"/>
      <c r="F27" s="187"/>
      <c r="G27" s="187"/>
      <c r="H27" s="187"/>
      <c r="I27" s="187"/>
      <c r="J27" s="180"/>
      <c r="K27" s="180"/>
      <c r="L27" s="180"/>
      <c r="M27" s="180"/>
      <c r="N27" s="140"/>
      <c r="O27" s="140"/>
      <c r="P27" s="140"/>
      <c r="Q27" s="140"/>
      <c r="R27" s="140"/>
      <c r="S27" s="140"/>
      <c r="T27" s="140"/>
      <c r="U27" s="140"/>
      <c r="V27" s="140"/>
      <c r="W27" s="140"/>
      <c r="X27" s="140"/>
      <c r="Y27" s="140"/>
      <c r="Z27" s="140"/>
      <c r="AA27" s="140"/>
      <c r="AB27" s="140"/>
    </row>
    <row r="28" spans="1:28" ht="14.25" x14ac:dyDescent="0.15">
      <c r="A28" s="140"/>
      <c r="B28" s="140"/>
      <c r="C28" s="142"/>
      <c r="D28" s="142"/>
      <c r="E28" s="142"/>
      <c r="F28" s="142"/>
      <c r="G28" s="142"/>
      <c r="H28" s="142"/>
      <c r="I28" s="142"/>
      <c r="J28" s="140"/>
      <c r="K28" s="140"/>
      <c r="L28" s="140"/>
      <c r="M28" s="140"/>
      <c r="N28" s="140"/>
      <c r="O28" s="140"/>
      <c r="P28" s="140"/>
      <c r="Q28" s="140"/>
      <c r="R28" s="140"/>
      <c r="S28" s="140"/>
      <c r="T28" s="140"/>
      <c r="U28" s="140"/>
      <c r="V28" s="140"/>
      <c r="W28" s="140"/>
      <c r="X28" s="140"/>
      <c r="Y28" s="140"/>
      <c r="Z28" s="140"/>
      <c r="AA28" s="140"/>
      <c r="AB28" s="140"/>
    </row>
    <row r="29" spans="1:28" ht="14.25" x14ac:dyDescent="0.15">
      <c r="A29" s="140"/>
      <c r="B29" s="140"/>
      <c r="C29" s="142"/>
      <c r="D29" s="142"/>
      <c r="E29" s="142"/>
      <c r="F29" s="142"/>
      <c r="G29" s="142"/>
      <c r="H29" s="142"/>
      <c r="I29" s="142"/>
      <c r="J29" s="140"/>
      <c r="K29" s="140"/>
      <c r="L29" s="140"/>
      <c r="M29" s="140"/>
      <c r="N29" s="140"/>
      <c r="O29" s="140"/>
      <c r="P29" s="140"/>
      <c r="Q29" s="140"/>
      <c r="R29" s="140"/>
      <c r="S29" s="140"/>
      <c r="T29" s="140"/>
      <c r="U29" s="140"/>
      <c r="V29" s="140"/>
      <c r="W29" s="140"/>
      <c r="X29" s="140"/>
      <c r="Y29" s="140"/>
      <c r="Z29" s="140"/>
      <c r="AA29" s="140"/>
      <c r="AB29" s="140"/>
    </row>
    <row r="30" spans="1:28" ht="14.25" x14ac:dyDescent="0.15">
      <c r="A30" s="140"/>
      <c r="B30" s="140"/>
      <c r="C30" s="142"/>
      <c r="D30" s="142"/>
      <c r="E30" s="142"/>
      <c r="F30" s="142"/>
      <c r="G30" s="142"/>
      <c r="H30" s="142"/>
      <c r="I30" s="142"/>
      <c r="J30" s="140"/>
      <c r="K30" s="140"/>
      <c r="L30" s="140"/>
      <c r="M30" s="140"/>
      <c r="N30" s="140"/>
      <c r="O30" s="140"/>
      <c r="P30" s="140"/>
      <c r="Q30" s="140"/>
      <c r="R30" s="140"/>
      <c r="S30" s="140"/>
      <c r="T30" s="140"/>
      <c r="U30" s="140"/>
      <c r="V30" s="140"/>
      <c r="W30" s="140"/>
      <c r="X30" s="140"/>
      <c r="Y30" s="140"/>
      <c r="Z30" s="140"/>
      <c r="AA30" s="140"/>
      <c r="AB30" s="140"/>
    </row>
    <row r="31" spans="1:28" x14ac:dyDescent="0.15">
      <c r="A31" s="140"/>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row>
    <row r="32" spans="1:28" x14ac:dyDescent="0.15">
      <c r="A32" s="140"/>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row>
    <row r="33" spans="1:28" x14ac:dyDescent="0.15">
      <c r="A33" s="140"/>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row>
    <row r="34" spans="1:28" x14ac:dyDescent="0.15">
      <c r="A34" s="140"/>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row>
    <row r="35" spans="1:28" x14ac:dyDescent="0.15">
      <c r="A35" s="140"/>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row>
    <row r="36" spans="1:28" x14ac:dyDescent="0.15">
      <c r="A36" s="140"/>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row>
    <row r="37" spans="1:28" x14ac:dyDescent="0.15">
      <c r="A37" s="140"/>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row>
    <row r="38" spans="1:28" x14ac:dyDescent="0.15">
      <c r="A38" s="140"/>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row>
    <row r="39" spans="1:28" x14ac:dyDescent="0.15">
      <c r="A39" s="140"/>
      <c r="B39" s="140"/>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row>
    <row r="40" spans="1:28" x14ac:dyDescent="0.15">
      <c r="A40" s="140"/>
      <c r="B40" s="140"/>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row>
    <row r="41" spans="1:28" x14ac:dyDescent="0.15">
      <c r="A41" s="140"/>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row>
    <row r="42" spans="1:28" x14ac:dyDescent="0.15">
      <c r="A42" s="140"/>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row>
    <row r="43" spans="1:28" x14ac:dyDescent="0.15">
      <c r="A43" s="140"/>
      <c r="B43" s="140"/>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row>
    <row r="44" spans="1:28" x14ac:dyDescent="0.15">
      <c r="A44" s="140"/>
      <c r="B44" s="140"/>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row>
  </sheetData>
  <sheetProtection algorithmName="SHA-512" hashValue="8R2222lMpff3mRpjXPE4JCynm+joDPnDJUv/zwQlIqTbt6VlKXSI3Rpjz/jXRZhUybNBmwo/D5STWtF+p2ralA==" saltValue="AqJk6fBB/X//EINJhzXaig==" spinCount="100000" sheet="1" selectLockedCells="1"/>
  <mergeCells count="10">
    <mergeCell ref="F19:L19"/>
    <mergeCell ref="F23:L23"/>
    <mergeCell ref="F26:I26"/>
    <mergeCell ref="B5:M5"/>
    <mergeCell ref="B10:M10"/>
    <mergeCell ref="B11:M11"/>
    <mergeCell ref="B12:M12"/>
    <mergeCell ref="B13:M13"/>
    <mergeCell ref="D17:E17"/>
    <mergeCell ref="F21:L21"/>
  </mergeCells>
  <phoneticPr fontId="6"/>
  <pageMargins left="0.70866141732283472" right="0.35433070866141736" top="0.74803149606299213" bottom="1.653543307086614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FFC000"/>
    <pageSetUpPr fitToPage="1"/>
  </sheetPr>
  <dimension ref="A1:AI74"/>
  <sheetViews>
    <sheetView workbookViewId="0">
      <selection activeCell="M6" sqref="M6"/>
    </sheetView>
  </sheetViews>
  <sheetFormatPr defaultColWidth="9" defaultRowHeight="13.5" x14ac:dyDescent="0.15"/>
  <cols>
    <col min="1" max="1" width="2.5" style="141" customWidth="1"/>
    <col min="2" max="2" width="5.5" style="141" customWidth="1"/>
    <col min="3" max="4" width="9" style="141"/>
    <col min="5" max="5" width="5.375" style="141" customWidth="1"/>
    <col min="6" max="6" width="4.5" style="141" customWidth="1"/>
    <col min="7" max="7" width="4.625" style="141" customWidth="1"/>
    <col min="8" max="8" width="4.5" style="141" customWidth="1"/>
    <col min="9" max="9" width="4.625" style="141" customWidth="1"/>
    <col min="10" max="10" width="4.5" style="141" customWidth="1"/>
    <col min="11" max="11" width="6.375" style="141" customWidth="1"/>
    <col min="12" max="12" width="5.125" style="141" customWidth="1"/>
    <col min="13" max="13" width="4.5" style="141" customWidth="1"/>
    <col min="14" max="14" width="4.625" style="141" customWidth="1"/>
    <col min="15" max="15" width="4.5" style="141" customWidth="1"/>
    <col min="16" max="16" width="4.625" style="141" customWidth="1"/>
    <col min="17" max="17" width="4.5" style="141" customWidth="1"/>
    <col min="18" max="18" width="5.375" style="141" customWidth="1"/>
    <col min="19" max="19" width="9" style="150"/>
    <col min="20" max="16384" width="9" style="141"/>
  </cols>
  <sheetData>
    <row r="1" spans="1:35" ht="39.75" customHeight="1" x14ac:dyDescent="0.15">
      <c r="A1" s="140"/>
      <c r="B1" s="180"/>
      <c r="C1" s="180"/>
      <c r="D1" s="180"/>
      <c r="E1" s="180"/>
      <c r="F1" s="180"/>
      <c r="G1" s="180"/>
      <c r="H1" s="180"/>
      <c r="I1" s="180"/>
      <c r="J1" s="180"/>
      <c r="K1" s="180"/>
      <c r="L1" s="180"/>
      <c r="M1" s="180"/>
      <c r="N1" s="180"/>
      <c r="O1" s="180"/>
      <c r="P1" s="180"/>
      <c r="Q1" s="180"/>
      <c r="R1" s="180"/>
      <c r="S1" s="148"/>
      <c r="T1" s="140"/>
      <c r="U1" s="140"/>
      <c r="V1" s="140"/>
      <c r="W1" s="140"/>
      <c r="X1" s="140"/>
      <c r="Y1" s="140"/>
      <c r="Z1" s="140"/>
      <c r="AA1" s="140"/>
      <c r="AB1" s="140"/>
      <c r="AC1" s="140"/>
      <c r="AD1" s="140"/>
      <c r="AE1" s="140"/>
      <c r="AF1" s="140"/>
      <c r="AG1" s="140"/>
      <c r="AH1" s="140"/>
      <c r="AI1" s="140"/>
    </row>
    <row r="2" spans="1:35" ht="14.25" x14ac:dyDescent="0.15">
      <c r="A2" s="140"/>
      <c r="B2" s="187"/>
      <c r="C2" s="180"/>
      <c r="D2" s="180"/>
      <c r="E2" s="180"/>
      <c r="F2" s="180"/>
      <c r="G2" s="180"/>
      <c r="H2" s="180"/>
      <c r="I2" s="180"/>
      <c r="J2" s="180"/>
      <c r="K2" s="180"/>
      <c r="L2" s="180"/>
      <c r="M2" s="180"/>
      <c r="N2" s="180"/>
      <c r="O2" s="180"/>
      <c r="P2" s="180"/>
      <c r="Q2" s="180"/>
      <c r="R2" s="180"/>
      <c r="S2" s="148"/>
      <c r="T2" s="140"/>
      <c r="U2" s="140"/>
      <c r="V2" s="140"/>
      <c r="W2" s="140"/>
      <c r="X2" s="140"/>
      <c r="Y2" s="140"/>
      <c r="Z2" s="140"/>
      <c r="AA2" s="140"/>
      <c r="AB2" s="140"/>
      <c r="AC2" s="140"/>
      <c r="AD2" s="140"/>
      <c r="AE2" s="140"/>
      <c r="AF2" s="140"/>
      <c r="AG2" s="140"/>
      <c r="AH2" s="140"/>
      <c r="AI2" s="140"/>
    </row>
    <row r="3" spans="1:35" ht="22.5" x14ac:dyDescent="0.15">
      <c r="A3" s="140"/>
      <c r="B3" s="810" t="s">
        <v>785</v>
      </c>
      <c r="C3" s="810"/>
      <c r="D3" s="810"/>
      <c r="E3" s="810"/>
      <c r="F3" s="810"/>
      <c r="G3" s="810"/>
      <c r="H3" s="810"/>
      <c r="I3" s="810"/>
      <c r="J3" s="810"/>
      <c r="K3" s="810"/>
      <c r="L3" s="810"/>
      <c r="M3" s="810"/>
      <c r="N3" s="810"/>
      <c r="O3" s="810"/>
      <c r="P3" s="810"/>
      <c r="Q3" s="810"/>
      <c r="R3" s="810"/>
      <c r="S3" s="148"/>
      <c r="T3" s="140"/>
      <c r="U3" s="140"/>
      <c r="V3" s="140"/>
      <c r="W3" s="140"/>
      <c r="X3" s="140"/>
      <c r="Y3" s="140"/>
      <c r="Z3" s="140"/>
      <c r="AA3" s="140"/>
      <c r="AB3" s="140"/>
      <c r="AC3" s="140"/>
      <c r="AD3" s="140"/>
      <c r="AE3" s="140"/>
      <c r="AF3" s="140"/>
      <c r="AG3" s="140"/>
      <c r="AH3" s="140"/>
      <c r="AI3" s="140"/>
    </row>
    <row r="4" spans="1:35" ht="14.25" x14ac:dyDescent="0.15">
      <c r="A4" s="140"/>
      <c r="B4" s="187"/>
      <c r="C4" s="180"/>
      <c r="D4" s="180"/>
      <c r="E4" s="180"/>
      <c r="F4" s="180"/>
      <c r="G4" s="180"/>
      <c r="H4" s="180"/>
      <c r="I4" s="180"/>
      <c r="J4" s="180"/>
      <c r="K4" s="180"/>
      <c r="L4" s="180"/>
      <c r="M4" s="180"/>
      <c r="N4" s="180"/>
      <c r="O4" s="180"/>
      <c r="P4" s="180"/>
      <c r="Q4" s="180"/>
      <c r="R4" s="180"/>
      <c r="S4" s="148"/>
      <c r="T4" s="140"/>
      <c r="U4" s="140"/>
      <c r="V4" s="140"/>
      <c r="W4" s="140"/>
      <c r="X4" s="140"/>
      <c r="Y4" s="140"/>
      <c r="Z4" s="140"/>
      <c r="AA4" s="140"/>
      <c r="AB4" s="140"/>
      <c r="AC4" s="140"/>
      <c r="AD4" s="140"/>
      <c r="AE4" s="140"/>
      <c r="AF4" s="140"/>
      <c r="AG4" s="140"/>
      <c r="AH4" s="140"/>
      <c r="AI4" s="140"/>
    </row>
    <row r="5" spans="1:35" x14ac:dyDescent="0.15">
      <c r="A5" s="140"/>
      <c r="B5" s="203" t="s">
        <v>786</v>
      </c>
      <c r="C5" s="180"/>
      <c r="D5" s="180"/>
      <c r="E5" s="180"/>
      <c r="F5" s="180"/>
      <c r="G5" s="180"/>
      <c r="H5" s="180"/>
      <c r="I5" s="180"/>
      <c r="J5" s="180"/>
      <c r="K5" s="180"/>
      <c r="L5" s="180"/>
      <c r="M5" s="180"/>
      <c r="N5" s="180"/>
      <c r="O5" s="180"/>
      <c r="P5" s="180"/>
      <c r="Q5" s="180"/>
      <c r="R5" s="180"/>
      <c r="S5" s="148"/>
      <c r="T5" s="140"/>
      <c r="U5" s="140"/>
      <c r="V5" s="140"/>
      <c r="W5" s="140"/>
      <c r="X5" s="140"/>
      <c r="Y5" s="140"/>
      <c r="Z5" s="140"/>
      <c r="AA5" s="140"/>
      <c r="AB5" s="140"/>
      <c r="AC5" s="140"/>
      <c r="AD5" s="140"/>
      <c r="AE5" s="140"/>
      <c r="AF5" s="140"/>
      <c r="AG5" s="140"/>
      <c r="AH5" s="140"/>
      <c r="AI5" s="140"/>
    </row>
    <row r="6" spans="1:35" ht="22.9" customHeight="1" x14ac:dyDescent="0.15">
      <c r="A6" s="140"/>
      <c r="B6" s="188"/>
      <c r="C6" s="180"/>
      <c r="D6" s="180"/>
      <c r="E6" s="180"/>
      <c r="F6" s="180"/>
      <c r="G6" s="180"/>
      <c r="H6" s="180"/>
      <c r="I6" s="180"/>
      <c r="J6" s="180"/>
      <c r="K6" s="180"/>
      <c r="L6" s="191" t="s">
        <v>779</v>
      </c>
      <c r="M6" s="178"/>
      <c r="N6" s="192" t="s">
        <v>101</v>
      </c>
      <c r="O6" s="178"/>
      <c r="P6" s="180" t="s">
        <v>237</v>
      </c>
      <c r="Q6" s="178"/>
      <c r="R6" s="180" t="s">
        <v>236</v>
      </c>
      <c r="S6" s="148"/>
      <c r="T6" s="140"/>
      <c r="U6" s="140"/>
      <c r="V6" s="140"/>
      <c r="W6" s="140"/>
      <c r="X6" s="140"/>
      <c r="Y6" s="140"/>
      <c r="Z6" s="140"/>
      <c r="AA6" s="140"/>
      <c r="AB6" s="140"/>
      <c r="AC6" s="140"/>
      <c r="AD6" s="140"/>
      <c r="AE6" s="140"/>
      <c r="AF6" s="140"/>
      <c r="AG6" s="140"/>
      <c r="AH6" s="140"/>
      <c r="AI6" s="140"/>
    </row>
    <row r="7" spans="1:35" ht="18" customHeight="1" x14ac:dyDescent="0.15">
      <c r="A7" s="140"/>
      <c r="B7" s="812" t="s">
        <v>776</v>
      </c>
      <c r="C7" s="812"/>
      <c r="D7" s="812"/>
      <c r="E7" s="812"/>
      <c r="F7" s="812"/>
      <c r="G7" s="180"/>
      <c r="H7" s="180"/>
      <c r="I7" s="180"/>
      <c r="J7" s="180"/>
      <c r="K7" s="180"/>
      <c r="L7" s="180"/>
      <c r="M7" s="180"/>
      <c r="N7" s="180"/>
      <c r="O7" s="180"/>
      <c r="P7" s="180"/>
      <c r="Q7" s="180"/>
      <c r="R7" s="180"/>
      <c r="S7" s="148"/>
      <c r="T7" s="140"/>
      <c r="U7" s="140"/>
      <c r="V7" s="140"/>
      <c r="W7" s="140"/>
      <c r="X7" s="140"/>
      <c r="Y7" s="140"/>
      <c r="Z7" s="140"/>
      <c r="AA7" s="140"/>
      <c r="AB7" s="140"/>
      <c r="AC7" s="140"/>
      <c r="AD7" s="140"/>
      <c r="AE7" s="140"/>
      <c r="AF7" s="140"/>
      <c r="AG7" s="140"/>
      <c r="AH7" s="140"/>
      <c r="AI7" s="140"/>
    </row>
    <row r="8" spans="1:35" ht="18" customHeight="1" x14ac:dyDescent="0.15">
      <c r="A8" s="140"/>
      <c r="B8" s="812" t="s">
        <v>911</v>
      </c>
      <c r="C8" s="812"/>
      <c r="D8" s="812"/>
      <c r="E8" s="812"/>
      <c r="F8" s="812"/>
      <c r="G8" s="180"/>
      <c r="H8" s="180"/>
      <c r="I8" s="180"/>
      <c r="J8" s="180"/>
      <c r="K8" s="180"/>
      <c r="L8" s="180"/>
      <c r="M8" s="180"/>
      <c r="N8" s="180"/>
      <c r="O8" s="180"/>
      <c r="P8" s="180"/>
      <c r="Q8" s="180"/>
      <c r="R8" s="180"/>
      <c r="S8" s="148"/>
      <c r="T8" s="140"/>
      <c r="U8" s="140"/>
      <c r="V8" s="140"/>
      <c r="W8" s="140"/>
      <c r="X8" s="140"/>
      <c r="Y8" s="140"/>
      <c r="Z8" s="140"/>
      <c r="AA8" s="140"/>
      <c r="AB8" s="140"/>
      <c r="AC8" s="140"/>
      <c r="AD8" s="140"/>
      <c r="AE8" s="140"/>
      <c r="AF8" s="140"/>
      <c r="AG8" s="140"/>
      <c r="AH8" s="140"/>
      <c r="AI8" s="140"/>
    </row>
    <row r="9" spans="1:35" ht="18" customHeight="1" x14ac:dyDescent="0.15">
      <c r="A9" s="140"/>
      <c r="B9" s="187"/>
      <c r="C9" s="180"/>
      <c r="D9" s="180"/>
      <c r="E9" s="180"/>
      <c r="F9" s="180"/>
      <c r="G9" s="180"/>
      <c r="H9" s="180"/>
      <c r="I9" s="180"/>
      <c r="J9" s="180"/>
      <c r="K9" s="180"/>
      <c r="L9" s="180"/>
      <c r="M9" s="180"/>
      <c r="N9" s="180"/>
      <c r="O9" s="180"/>
      <c r="P9" s="180"/>
      <c r="Q9" s="180"/>
      <c r="R9" s="180"/>
      <c r="S9" s="148"/>
      <c r="T9" s="140"/>
      <c r="U9" s="140"/>
      <c r="V9" s="140"/>
      <c r="W9" s="140"/>
      <c r="X9" s="140"/>
      <c r="Y9" s="140"/>
      <c r="Z9" s="140"/>
      <c r="AA9" s="140"/>
      <c r="AB9" s="140"/>
      <c r="AC9" s="140"/>
      <c r="AD9" s="140"/>
      <c r="AE9" s="140"/>
      <c r="AF9" s="140"/>
      <c r="AG9" s="140"/>
      <c r="AH9" s="140"/>
      <c r="AI9" s="140"/>
    </row>
    <row r="10" spans="1:35" ht="18" customHeight="1" x14ac:dyDescent="0.15">
      <c r="A10" s="140"/>
      <c r="B10" s="187"/>
      <c r="C10" s="180"/>
      <c r="D10" s="180"/>
      <c r="E10" s="180"/>
      <c r="F10" s="180"/>
      <c r="G10" s="180"/>
      <c r="H10" s="180"/>
      <c r="I10" s="180"/>
      <c r="J10" s="180"/>
      <c r="K10" s="180"/>
      <c r="L10" s="180"/>
      <c r="M10" s="180"/>
      <c r="N10" s="180"/>
      <c r="O10" s="180"/>
      <c r="P10" s="180"/>
      <c r="Q10" s="180"/>
      <c r="R10" s="180"/>
      <c r="S10" s="148"/>
      <c r="T10" s="140"/>
      <c r="U10" s="140"/>
      <c r="V10" s="140"/>
      <c r="W10" s="140"/>
      <c r="X10" s="140"/>
      <c r="Y10" s="140"/>
      <c r="Z10" s="140"/>
      <c r="AA10" s="140"/>
      <c r="AB10" s="140"/>
      <c r="AC10" s="140"/>
      <c r="AD10" s="140"/>
      <c r="AE10" s="140"/>
      <c r="AF10" s="140"/>
      <c r="AG10" s="140"/>
      <c r="AH10" s="140"/>
      <c r="AI10" s="140"/>
    </row>
    <row r="11" spans="1:35" ht="18" customHeight="1" x14ac:dyDescent="0.15">
      <c r="A11" s="140"/>
      <c r="B11" s="187"/>
      <c r="C11" s="180"/>
      <c r="D11" s="180"/>
      <c r="E11" s="180"/>
      <c r="F11" s="180"/>
      <c r="G11" s="180"/>
      <c r="H11" s="180"/>
      <c r="I11" s="180"/>
      <c r="J11" s="180"/>
      <c r="K11" s="180"/>
      <c r="L11" s="180"/>
      <c r="M11" s="180"/>
      <c r="N11" s="180"/>
      <c r="O11" s="180"/>
      <c r="P11" s="180"/>
      <c r="Q11" s="180"/>
      <c r="R11" s="180"/>
      <c r="S11" s="148"/>
      <c r="T11" s="140"/>
      <c r="U11" s="140"/>
      <c r="V11" s="140"/>
      <c r="W11" s="140"/>
      <c r="X11" s="140"/>
      <c r="Y11" s="140"/>
      <c r="Z11" s="140"/>
      <c r="AA11" s="140"/>
      <c r="AB11" s="140"/>
      <c r="AC11" s="140"/>
      <c r="AD11" s="140"/>
      <c r="AE11" s="140"/>
      <c r="AF11" s="140"/>
      <c r="AG11" s="140"/>
      <c r="AH11" s="140"/>
      <c r="AI11" s="140"/>
    </row>
    <row r="12" spans="1:35" ht="24.75" customHeight="1" x14ac:dyDescent="0.15">
      <c r="A12" s="140"/>
      <c r="B12" s="187"/>
      <c r="C12" s="204" t="s">
        <v>887</v>
      </c>
      <c r="D12" s="180"/>
      <c r="E12" s="801" t="str">
        <f>IF('1経歴書'!G24&lt;&gt;"",'1経歴書'!G24,"")</f>
        <v/>
      </c>
      <c r="F12" s="802"/>
      <c r="G12" s="802"/>
      <c r="H12" s="802"/>
      <c r="I12" s="802"/>
      <c r="J12" s="802"/>
      <c r="K12" s="802"/>
      <c r="L12" s="802"/>
      <c r="M12" s="802"/>
      <c r="N12" s="802"/>
      <c r="O12" s="803"/>
      <c r="P12" s="180"/>
      <c r="Q12" s="180"/>
      <c r="R12" s="180"/>
      <c r="S12" s="162" t="s">
        <v>874</v>
      </c>
      <c r="T12" s="140"/>
      <c r="U12" s="140"/>
      <c r="V12" s="140"/>
      <c r="W12" s="140"/>
      <c r="X12" s="140"/>
      <c r="Y12" s="140"/>
      <c r="Z12" s="140"/>
      <c r="AA12" s="140"/>
      <c r="AB12" s="140"/>
      <c r="AC12" s="140"/>
      <c r="AD12" s="140"/>
      <c r="AE12" s="140"/>
      <c r="AF12" s="140"/>
      <c r="AG12" s="140"/>
      <c r="AH12" s="140"/>
      <c r="AI12" s="140"/>
    </row>
    <row r="13" spans="1:35" ht="13.5" customHeight="1" x14ac:dyDescent="0.15">
      <c r="A13" s="140"/>
      <c r="B13" s="187"/>
      <c r="C13" s="204" t="s">
        <v>787</v>
      </c>
      <c r="D13" s="180"/>
      <c r="E13" s="187"/>
      <c r="F13" s="187"/>
      <c r="G13" s="187"/>
      <c r="H13" s="187"/>
      <c r="I13" s="187"/>
      <c r="J13" s="187"/>
      <c r="K13" s="187"/>
      <c r="L13" s="187"/>
      <c r="M13" s="187"/>
      <c r="N13" s="187"/>
      <c r="O13" s="187"/>
      <c r="P13" s="180"/>
      <c r="Q13" s="180"/>
      <c r="R13" s="180"/>
      <c r="S13" s="162"/>
      <c r="T13" s="140"/>
      <c r="U13" s="140"/>
      <c r="V13" s="140"/>
      <c r="W13" s="140"/>
      <c r="X13" s="140"/>
      <c r="Y13" s="140"/>
      <c r="Z13" s="140"/>
      <c r="AA13" s="140"/>
      <c r="AB13" s="140"/>
      <c r="AC13" s="140"/>
      <c r="AD13" s="140"/>
      <c r="AE13" s="140"/>
      <c r="AF13" s="140"/>
      <c r="AG13" s="140"/>
      <c r="AH13" s="140"/>
      <c r="AI13" s="140"/>
    </row>
    <row r="14" spans="1:35" ht="24.75" customHeight="1" x14ac:dyDescent="0.15">
      <c r="A14" s="140"/>
      <c r="B14" s="187"/>
      <c r="C14" s="190" t="s">
        <v>890</v>
      </c>
      <c r="D14" s="180"/>
      <c r="E14" s="801" t="str">
        <f>IF('1経歴書'!G31&lt;&gt;"",'1経歴書'!G31,"")</f>
        <v/>
      </c>
      <c r="F14" s="802"/>
      <c r="G14" s="802"/>
      <c r="H14" s="802"/>
      <c r="I14" s="802"/>
      <c r="J14" s="802"/>
      <c r="K14" s="802"/>
      <c r="L14" s="802"/>
      <c r="M14" s="802"/>
      <c r="N14" s="802"/>
      <c r="O14" s="803"/>
      <c r="P14" s="180"/>
      <c r="Q14" s="180"/>
      <c r="R14" s="180"/>
      <c r="S14" s="162" t="s">
        <v>875</v>
      </c>
      <c r="T14" s="140"/>
      <c r="U14" s="140"/>
      <c r="V14" s="140"/>
      <c r="W14" s="140"/>
      <c r="X14" s="140"/>
      <c r="Y14" s="140"/>
      <c r="Z14" s="140"/>
      <c r="AA14" s="140"/>
      <c r="AB14" s="140"/>
      <c r="AC14" s="140"/>
      <c r="AD14" s="140"/>
      <c r="AE14" s="140"/>
      <c r="AF14" s="140"/>
      <c r="AG14" s="140"/>
      <c r="AH14" s="140"/>
      <c r="AI14" s="140"/>
    </row>
    <row r="15" spans="1:35" ht="13.5" customHeight="1" x14ac:dyDescent="0.15">
      <c r="A15" s="140"/>
      <c r="B15" s="187"/>
      <c r="C15" s="204" t="s">
        <v>787</v>
      </c>
      <c r="D15" s="180"/>
      <c r="E15" s="187"/>
      <c r="F15" s="187"/>
      <c r="G15" s="187"/>
      <c r="H15" s="187"/>
      <c r="I15" s="187"/>
      <c r="J15" s="187"/>
      <c r="K15" s="187"/>
      <c r="L15" s="187"/>
      <c r="M15" s="187"/>
      <c r="N15" s="187"/>
      <c r="O15" s="187"/>
      <c r="P15" s="180"/>
      <c r="Q15" s="180"/>
      <c r="R15" s="180"/>
      <c r="S15" s="162"/>
      <c r="T15" s="140"/>
      <c r="U15" s="140"/>
      <c r="V15" s="140"/>
      <c r="W15" s="140"/>
      <c r="X15" s="140"/>
      <c r="Y15" s="140"/>
      <c r="Z15" s="140"/>
      <c r="AA15" s="140"/>
      <c r="AB15" s="140"/>
      <c r="AC15" s="140"/>
      <c r="AD15" s="140"/>
      <c r="AE15" s="140"/>
      <c r="AF15" s="140"/>
      <c r="AG15" s="140"/>
      <c r="AH15" s="140"/>
      <c r="AI15" s="140"/>
    </row>
    <row r="16" spans="1:35" ht="24.75" customHeight="1" x14ac:dyDescent="0.15">
      <c r="A16" s="140"/>
      <c r="B16" s="187"/>
      <c r="C16" s="204" t="s">
        <v>888</v>
      </c>
      <c r="D16" s="180"/>
      <c r="E16" s="801" t="str">
        <f>IF('1経歴書'!G32&lt;&gt;"",'1経歴書'!G32,"")</f>
        <v/>
      </c>
      <c r="F16" s="802"/>
      <c r="G16" s="802"/>
      <c r="H16" s="802"/>
      <c r="I16" s="802"/>
      <c r="J16" s="802"/>
      <c r="K16" s="802"/>
      <c r="L16" s="802"/>
      <c r="M16" s="802"/>
      <c r="N16" s="802"/>
      <c r="O16" s="803"/>
      <c r="P16" s="180"/>
      <c r="Q16" s="180"/>
      <c r="R16" s="180"/>
      <c r="S16" s="162" t="s">
        <v>875</v>
      </c>
      <c r="T16" s="140"/>
      <c r="U16" s="140"/>
      <c r="V16" s="140"/>
      <c r="W16" s="140"/>
      <c r="X16" s="140"/>
      <c r="Y16" s="140"/>
      <c r="Z16" s="140"/>
      <c r="AA16" s="140"/>
      <c r="AB16" s="140"/>
      <c r="AC16" s="140"/>
      <c r="AD16" s="140"/>
      <c r="AE16" s="140"/>
      <c r="AF16" s="140"/>
      <c r="AG16" s="140"/>
      <c r="AH16" s="140"/>
      <c r="AI16" s="140"/>
    </row>
    <row r="17" spans="1:35" ht="13.5" customHeight="1" x14ac:dyDescent="0.15">
      <c r="A17" s="140"/>
      <c r="B17" s="187"/>
      <c r="C17" s="204" t="s">
        <v>787</v>
      </c>
      <c r="D17" s="180"/>
      <c r="E17" s="204"/>
      <c r="F17" s="187"/>
      <c r="G17" s="187"/>
      <c r="H17" s="187"/>
      <c r="I17" s="187"/>
      <c r="J17" s="187"/>
      <c r="K17" s="187"/>
      <c r="L17" s="187"/>
      <c r="M17" s="187"/>
      <c r="N17" s="187"/>
      <c r="O17" s="187"/>
      <c r="P17" s="187"/>
      <c r="Q17" s="180"/>
      <c r="R17" s="180"/>
      <c r="S17" s="162"/>
      <c r="T17" s="140"/>
      <c r="U17" s="140"/>
      <c r="V17" s="140"/>
      <c r="W17" s="140"/>
      <c r="X17" s="140"/>
      <c r="Y17" s="140"/>
      <c r="Z17" s="140"/>
      <c r="AA17" s="140"/>
      <c r="AB17" s="140"/>
      <c r="AC17" s="140"/>
      <c r="AD17" s="140"/>
      <c r="AE17" s="140"/>
      <c r="AF17" s="140"/>
      <c r="AG17" s="140"/>
      <c r="AH17" s="140"/>
      <c r="AI17" s="140"/>
    </row>
    <row r="18" spans="1:35" ht="24.75" customHeight="1" x14ac:dyDescent="0.15">
      <c r="A18" s="140"/>
      <c r="B18" s="187"/>
      <c r="C18" s="204" t="s">
        <v>889</v>
      </c>
      <c r="D18" s="180"/>
      <c r="E18" s="801" t="str">
        <f>IF('1経歴書'!W32&lt;&gt;"",'1経歴書'!W32,"")</f>
        <v/>
      </c>
      <c r="F18" s="802"/>
      <c r="G18" s="802"/>
      <c r="H18" s="802"/>
      <c r="I18" s="802"/>
      <c r="J18" s="802"/>
      <c r="K18" s="802"/>
      <c r="L18" s="803"/>
      <c r="M18" s="811" t="s">
        <v>788</v>
      </c>
      <c r="N18" s="811"/>
      <c r="O18" s="187"/>
      <c r="P18" s="187"/>
      <c r="Q18" s="187"/>
      <c r="R18" s="187"/>
      <c r="S18" s="162" t="s">
        <v>878</v>
      </c>
      <c r="T18" s="140"/>
      <c r="U18" s="140"/>
      <c r="V18" s="140"/>
      <c r="W18" s="140"/>
      <c r="X18" s="140"/>
      <c r="Y18" s="140"/>
      <c r="Z18" s="140"/>
      <c r="AA18" s="140"/>
      <c r="AB18" s="140"/>
      <c r="AC18" s="140"/>
      <c r="AD18" s="140"/>
      <c r="AE18" s="140"/>
      <c r="AF18" s="140"/>
      <c r="AG18" s="140"/>
      <c r="AH18" s="140"/>
      <c r="AI18" s="140"/>
    </row>
    <row r="19" spans="1:35" ht="18" customHeight="1" x14ac:dyDescent="0.15">
      <c r="A19" s="140"/>
      <c r="B19" s="187"/>
      <c r="C19" s="180"/>
      <c r="D19" s="180"/>
      <c r="E19" s="180"/>
      <c r="F19" s="180"/>
      <c r="G19" s="180"/>
      <c r="H19" s="180"/>
      <c r="I19" s="180"/>
      <c r="J19" s="180"/>
      <c r="K19" s="180"/>
      <c r="L19" s="180"/>
      <c r="M19" s="180"/>
      <c r="N19" s="180"/>
      <c r="O19" s="180"/>
      <c r="P19" s="180"/>
      <c r="Q19" s="180"/>
      <c r="R19" s="180"/>
      <c r="S19" s="148"/>
      <c r="T19" s="140"/>
      <c r="U19" s="140"/>
      <c r="V19" s="140"/>
      <c r="W19" s="140"/>
      <c r="X19" s="140"/>
      <c r="Y19" s="140"/>
      <c r="Z19" s="140"/>
      <c r="AA19" s="140"/>
      <c r="AB19" s="140"/>
      <c r="AC19" s="140"/>
      <c r="AD19" s="140"/>
      <c r="AE19" s="140"/>
      <c r="AF19" s="140"/>
      <c r="AG19" s="140"/>
      <c r="AH19" s="140"/>
      <c r="AI19" s="140"/>
    </row>
    <row r="20" spans="1:35" ht="38.25" customHeight="1" x14ac:dyDescent="0.15">
      <c r="A20" s="140"/>
      <c r="B20" s="187"/>
      <c r="C20" s="180"/>
      <c r="D20" s="180"/>
      <c r="E20" s="180"/>
      <c r="F20" s="180"/>
      <c r="G20" s="180"/>
      <c r="H20" s="180"/>
      <c r="I20" s="180"/>
      <c r="J20" s="180"/>
      <c r="K20" s="180"/>
      <c r="L20" s="180"/>
      <c r="M20" s="180"/>
      <c r="N20" s="180"/>
      <c r="O20" s="180"/>
      <c r="P20" s="180"/>
      <c r="Q20" s="180"/>
      <c r="R20" s="180"/>
      <c r="S20" s="148"/>
      <c r="T20" s="140"/>
      <c r="U20" s="140"/>
      <c r="V20" s="140"/>
      <c r="W20" s="140"/>
      <c r="X20" s="140"/>
      <c r="Y20" s="140"/>
      <c r="Z20" s="140"/>
      <c r="AA20" s="140"/>
      <c r="AB20" s="140"/>
      <c r="AC20" s="140"/>
      <c r="AD20" s="140"/>
      <c r="AE20" s="140"/>
      <c r="AF20" s="140"/>
      <c r="AG20" s="140"/>
      <c r="AH20" s="140"/>
      <c r="AI20" s="140"/>
    </row>
    <row r="21" spans="1:35" ht="18" customHeight="1" x14ac:dyDescent="0.15">
      <c r="A21" s="140"/>
      <c r="B21" s="187"/>
      <c r="C21" s="180"/>
      <c r="D21" s="180"/>
      <c r="E21" s="180"/>
      <c r="F21" s="180"/>
      <c r="G21" s="180"/>
      <c r="H21" s="180"/>
      <c r="I21" s="180"/>
      <c r="J21" s="180"/>
      <c r="K21" s="180"/>
      <c r="L21" s="180"/>
      <c r="M21" s="180"/>
      <c r="N21" s="180"/>
      <c r="O21" s="180"/>
      <c r="P21" s="180"/>
      <c r="Q21" s="180"/>
      <c r="R21" s="180"/>
      <c r="S21" s="148"/>
      <c r="T21" s="140"/>
      <c r="U21" s="140"/>
      <c r="V21" s="140"/>
      <c r="W21" s="140"/>
      <c r="X21" s="140"/>
      <c r="Y21" s="140"/>
      <c r="Z21" s="140"/>
      <c r="AA21" s="140"/>
      <c r="AB21" s="140"/>
      <c r="AC21" s="140"/>
      <c r="AD21" s="140"/>
      <c r="AE21" s="140"/>
      <c r="AF21" s="140"/>
      <c r="AG21" s="140"/>
      <c r="AH21" s="140"/>
      <c r="AI21" s="140"/>
    </row>
    <row r="22" spans="1:35" s="149" customFormat="1" ht="21.75" customHeight="1" x14ac:dyDescent="0.15">
      <c r="A22" s="140"/>
      <c r="B22" s="808" t="s">
        <v>893</v>
      </c>
      <c r="C22" s="808"/>
      <c r="D22" s="808"/>
      <c r="E22" s="808"/>
      <c r="F22" s="808"/>
      <c r="G22" s="808"/>
      <c r="H22" s="808"/>
      <c r="I22" s="808"/>
      <c r="J22" s="808"/>
      <c r="K22" s="808"/>
      <c r="L22" s="808"/>
      <c r="M22" s="808"/>
      <c r="N22" s="808"/>
      <c r="O22" s="808"/>
      <c r="P22" s="808"/>
      <c r="Q22" s="808"/>
      <c r="R22" s="808"/>
      <c r="S22" s="147"/>
      <c r="T22" s="142"/>
      <c r="U22" s="140"/>
      <c r="V22" s="140"/>
      <c r="W22" s="140"/>
      <c r="X22" s="140"/>
      <c r="Y22" s="140"/>
      <c r="Z22" s="140"/>
      <c r="AA22" s="140"/>
      <c r="AB22" s="140"/>
      <c r="AC22" s="140"/>
      <c r="AD22" s="140"/>
      <c r="AE22" s="140"/>
      <c r="AF22" s="142"/>
      <c r="AG22" s="142"/>
      <c r="AH22" s="142"/>
      <c r="AI22" s="142"/>
    </row>
    <row r="23" spans="1:35" s="149" customFormat="1" ht="21.75" customHeight="1" x14ac:dyDescent="0.15">
      <c r="A23" s="140"/>
      <c r="B23" s="808"/>
      <c r="C23" s="808"/>
      <c r="D23" s="808"/>
      <c r="E23" s="808"/>
      <c r="F23" s="808"/>
      <c r="G23" s="808"/>
      <c r="H23" s="808"/>
      <c r="I23" s="808"/>
      <c r="J23" s="808"/>
      <c r="K23" s="808"/>
      <c r="L23" s="808"/>
      <c r="M23" s="808"/>
      <c r="N23" s="808"/>
      <c r="O23" s="808"/>
      <c r="P23" s="808"/>
      <c r="Q23" s="808"/>
      <c r="R23" s="808"/>
      <c r="S23" s="147"/>
      <c r="T23" s="142"/>
      <c r="U23" s="140"/>
      <c r="V23" s="140"/>
      <c r="W23" s="140"/>
      <c r="X23" s="140"/>
      <c r="Y23" s="140"/>
      <c r="Z23" s="140"/>
      <c r="AA23" s="140"/>
      <c r="AB23" s="140"/>
      <c r="AC23" s="140"/>
      <c r="AD23" s="140"/>
      <c r="AE23" s="140"/>
      <c r="AF23" s="142"/>
      <c r="AG23" s="142"/>
      <c r="AH23" s="142"/>
      <c r="AI23" s="142"/>
    </row>
    <row r="24" spans="1:35" s="149" customFormat="1" ht="18" customHeight="1" x14ac:dyDescent="0.15">
      <c r="A24" s="140"/>
      <c r="B24" s="187"/>
      <c r="C24" s="187"/>
      <c r="D24" s="187"/>
      <c r="E24" s="187"/>
      <c r="F24" s="187"/>
      <c r="G24" s="187"/>
      <c r="H24" s="187"/>
      <c r="I24" s="187"/>
      <c r="J24" s="187"/>
      <c r="K24" s="187"/>
      <c r="L24" s="187"/>
      <c r="M24" s="187"/>
      <c r="N24" s="187"/>
      <c r="O24" s="187"/>
      <c r="P24" s="187"/>
      <c r="Q24" s="187"/>
      <c r="R24" s="187"/>
      <c r="S24" s="147"/>
      <c r="T24" s="142"/>
      <c r="U24" s="140"/>
      <c r="V24" s="140"/>
      <c r="W24" s="140"/>
      <c r="X24" s="140"/>
      <c r="Y24" s="140"/>
      <c r="Z24" s="140"/>
      <c r="AA24" s="140"/>
      <c r="AB24" s="140"/>
      <c r="AC24" s="140"/>
      <c r="AD24" s="140"/>
      <c r="AE24" s="140"/>
      <c r="AF24" s="142"/>
      <c r="AG24" s="142"/>
      <c r="AH24" s="142"/>
      <c r="AI24" s="142"/>
    </row>
    <row r="25" spans="1:35" s="149" customFormat="1" ht="18" customHeight="1" x14ac:dyDescent="0.15">
      <c r="A25" s="140"/>
      <c r="B25" s="809" t="s">
        <v>789</v>
      </c>
      <c r="C25" s="809"/>
      <c r="D25" s="809"/>
      <c r="E25" s="809"/>
      <c r="F25" s="809"/>
      <c r="G25" s="809"/>
      <c r="H25" s="809"/>
      <c r="I25" s="809"/>
      <c r="J25" s="809"/>
      <c r="K25" s="809"/>
      <c r="L25" s="809"/>
      <c r="M25" s="809"/>
      <c r="N25" s="809"/>
      <c r="O25" s="809"/>
      <c r="P25" s="809"/>
      <c r="Q25" s="809"/>
      <c r="R25" s="809"/>
      <c r="S25" s="147"/>
      <c r="T25" s="142"/>
      <c r="U25" s="142"/>
      <c r="V25" s="142"/>
      <c r="W25" s="142"/>
      <c r="X25" s="142"/>
      <c r="Y25" s="142"/>
      <c r="Z25" s="142"/>
      <c r="AA25" s="142"/>
      <c r="AB25" s="142"/>
      <c r="AC25" s="142"/>
      <c r="AD25" s="142"/>
      <c r="AE25" s="142"/>
      <c r="AF25" s="142"/>
      <c r="AG25" s="142"/>
      <c r="AH25" s="142"/>
      <c r="AI25" s="142"/>
    </row>
    <row r="26" spans="1:35" s="149" customFormat="1" ht="18" customHeight="1" x14ac:dyDescent="0.15">
      <c r="A26" s="140"/>
      <c r="B26" s="187"/>
      <c r="C26" s="187"/>
      <c r="D26" s="187"/>
      <c r="E26" s="187"/>
      <c r="F26" s="187"/>
      <c r="G26" s="187"/>
      <c r="H26" s="187"/>
      <c r="I26" s="187"/>
      <c r="J26" s="187"/>
      <c r="K26" s="187"/>
      <c r="L26" s="187"/>
      <c r="M26" s="187"/>
      <c r="N26" s="187"/>
      <c r="O26" s="187"/>
      <c r="P26" s="187"/>
      <c r="Q26" s="187"/>
      <c r="R26" s="187"/>
      <c r="S26" s="147"/>
      <c r="T26" s="142"/>
      <c r="U26" s="142"/>
      <c r="V26" s="142"/>
      <c r="W26" s="142"/>
      <c r="X26" s="142"/>
      <c r="Y26" s="142"/>
      <c r="Z26" s="142"/>
      <c r="AA26" s="142"/>
      <c r="AB26" s="142"/>
      <c r="AC26" s="142"/>
      <c r="AD26" s="142"/>
      <c r="AE26" s="142"/>
      <c r="AF26" s="142"/>
      <c r="AG26" s="142"/>
      <c r="AH26" s="142"/>
      <c r="AI26" s="142"/>
    </row>
    <row r="27" spans="1:35" s="149" customFormat="1" ht="18" customHeight="1" x14ac:dyDescent="0.15">
      <c r="A27" s="140"/>
      <c r="B27" s="187"/>
      <c r="C27" s="187"/>
      <c r="D27" s="187"/>
      <c r="E27" s="187"/>
      <c r="F27" s="187"/>
      <c r="G27" s="187"/>
      <c r="H27" s="187"/>
      <c r="I27" s="187"/>
      <c r="J27" s="187"/>
      <c r="K27" s="187"/>
      <c r="L27" s="187"/>
      <c r="M27" s="187"/>
      <c r="N27" s="187"/>
      <c r="O27" s="187"/>
      <c r="P27" s="187"/>
      <c r="Q27" s="187"/>
      <c r="R27" s="187"/>
      <c r="S27" s="147"/>
      <c r="T27" s="142"/>
      <c r="U27" s="142"/>
      <c r="V27" s="142"/>
      <c r="W27" s="142"/>
      <c r="X27" s="142"/>
      <c r="Y27" s="142"/>
      <c r="Z27" s="142"/>
      <c r="AA27" s="142"/>
      <c r="AB27" s="142"/>
      <c r="AC27" s="142"/>
      <c r="AD27" s="142"/>
      <c r="AE27" s="142"/>
      <c r="AF27" s="142"/>
      <c r="AG27" s="142"/>
      <c r="AH27" s="142"/>
      <c r="AI27" s="142"/>
    </row>
    <row r="28" spans="1:35" s="149" customFormat="1" ht="18" customHeight="1" x14ac:dyDescent="0.15">
      <c r="A28" s="140"/>
      <c r="B28" s="187"/>
      <c r="C28" s="204" t="s">
        <v>790</v>
      </c>
      <c r="D28" s="187"/>
      <c r="E28" s="808" t="s">
        <v>111</v>
      </c>
      <c r="F28" s="808"/>
      <c r="G28" s="808"/>
      <c r="H28" s="808"/>
      <c r="I28" s="808"/>
      <c r="J28" s="808"/>
      <c r="K28" s="808"/>
      <c r="L28" s="808"/>
      <c r="M28" s="187"/>
      <c r="N28" s="187"/>
      <c r="O28" s="205"/>
      <c r="P28" s="205"/>
      <c r="Q28" s="205"/>
      <c r="R28" s="187"/>
      <c r="S28" s="147"/>
      <c r="T28" s="142"/>
      <c r="U28" s="142"/>
      <c r="V28" s="142"/>
      <c r="W28" s="142"/>
      <c r="X28" s="142"/>
      <c r="Y28" s="142"/>
      <c r="Z28" s="142"/>
      <c r="AA28" s="142"/>
      <c r="AB28" s="142"/>
      <c r="AC28" s="142"/>
      <c r="AD28" s="142"/>
      <c r="AE28" s="142"/>
      <c r="AF28" s="142"/>
      <c r="AG28" s="142"/>
      <c r="AH28" s="142"/>
      <c r="AI28" s="142"/>
    </row>
    <row r="29" spans="1:35" ht="13.5" customHeight="1" x14ac:dyDescent="0.15">
      <c r="A29" s="140"/>
      <c r="B29" s="187"/>
      <c r="C29" s="180"/>
      <c r="D29" s="204" t="s">
        <v>787</v>
      </c>
      <c r="E29" s="204"/>
      <c r="F29" s="187"/>
      <c r="G29" s="187"/>
      <c r="H29" s="187"/>
      <c r="I29" s="187"/>
      <c r="J29" s="187"/>
      <c r="K29" s="187"/>
      <c r="L29" s="187"/>
      <c r="M29" s="187"/>
      <c r="N29" s="187"/>
      <c r="O29" s="187"/>
      <c r="P29" s="187"/>
      <c r="Q29" s="180"/>
      <c r="R29" s="180"/>
      <c r="S29" s="162"/>
      <c r="T29" s="140"/>
      <c r="U29" s="140"/>
      <c r="V29" s="140"/>
      <c r="W29" s="140"/>
      <c r="X29" s="140"/>
      <c r="Y29" s="140"/>
      <c r="Z29" s="140"/>
      <c r="AA29" s="140"/>
      <c r="AB29" s="140"/>
      <c r="AC29" s="140"/>
      <c r="AD29" s="140"/>
      <c r="AE29" s="140"/>
      <c r="AF29" s="140"/>
      <c r="AG29" s="140"/>
      <c r="AH29" s="140"/>
      <c r="AI29" s="140"/>
    </row>
    <row r="30" spans="1:35" s="149" customFormat="1" ht="24.6" customHeight="1" x14ac:dyDescent="0.15">
      <c r="A30" s="140"/>
      <c r="B30" s="187"/>
      <c r="C30" s="190" t="s">
        <v>871</v>
      </c>
      <c r="D30" s="187"/>
      <c r="E30" s="801" t="str">
        <f>IF('1経歴書'!K30&lt;&gt;"",'1経歴書'!K30,"")</f>
        <v/>
      </c>
      <c r="F30" s="802"/>
      <c r="G30" s="802"/>
      <c r="H30" s="802"/>
      <c r="I30" s="802"/>
      <c r="J30" s="802"/>
      <c r="K30" s="802"/>
      <c r="L30" s="803"/>
      <c r="M30" s="187"/>
      <c r="N30" s="187"/>
      <c r="O30" s="187"/>
      <c r="P30" s="187"/>
      <c r="Q30" s="187"/>
      <c r="R30" s="187"/>
      <c r="S30" s="147" t="s">
        <v>870</v>
      </c>
      <c r="T30" s="142"/>
      <c r="U30" s="142"/>
      <c r="V30" s="142"/>
      <c r="W30" s="142"/>
      <c r="X30" s="142"/>
      <c r="Y30" s="142"/>
      <c r="Z30" s="142"/>
      <c r="AA30" s="142"/>
      <c r="AB30" s="142"/>
      <c r="AC30" s="142"/>
      <c r="AD30" s="142"/>
      <c r="AE30" s="142"/>
      <c r="AF30" s="142"/>
      <c r="AG30" s="142"/>
      <c r="AH30" s="142"/>
      <c r="AI30" s="142"/>
    </row>
    <row r="31" spans="1:35" ht="13.5" customHeight="1" x14ac:dyDescent="0.15">
      <c r="A31" s="140"/>
      <c r="B31" s="187"/>
      <c r="C31" s="180"/>
      <c r="D31" s="204" t="s">
        <v>787</v>
      </c>
      <c r="E31" s="204"/>
      <c r="F31" s="187"/>
      <c r="G31" s="187"/>
      <c r="H31" s="187"/>
      <c r="I31" s="187"/>
      <c r="J31" s="187"/>
      <c r="K31" s="187"/>
      <c r="L31" s="187"/>
      <c r="M31" s="187"/>
      <c r="N31" s="187"/>
      <c r="O31" s="187"/>
      <c r="P31" s="187"/>
      <c r="Q31" s="180"/>
      <c r="R31" s="180"/>
      <c r="S31" s="162"/>
      <c r="T31" s="140"/>
      <c r="U31" s="140"/>
      <c r="V31" s="140"/>
      <c r="W31" s="140"/>
      <c r="X31" s="140"/>
      <c r="Y31" s="140"/>
      <c r="Z31" s="140"/>
      <c r="AA31" s="140"/>
      <c r="AB31" s="140"/>
      <c r="AC31" s="140"/>
      <c r="AD31" s="140"/>
      <c r="AE31" s="140"/>
      <c r="AF31" s="140"/>
      <c r="AG31" s="140"/>
      <c r="AH31" s="140"/>
      <c r="AI31" s="140"/>
    </row>
    <row r="32" spans="1:35" s="149" customFormat="1" ht="24" customHeight="1" x14ac:dyDescent="0.15">
      <c r="A32" s="140"/>
      <c r="B32" s="187"/>
      <c r="C32" s="204" t="s">
        <v>872</v>
      </c>
      <c r="D32" s="187"/>
      <c r="E32" s="801" t="str">
        <f>IF('1経歴書'!W30="","",'1経歴書'!W30)</f>
        <v/>
      </c>
      <c r="F32" s="802"/>
      <c r="G32" s="802"/>
      <c r="H32" s="802"/>
      <c r="I32" s="802"/>
      <c r="J32" s="802"/>
      <c r="K32" s="802"/>
      <c r="L32" s="803"/>
      <c r="M32" s="187"/>
      <c r="N32" s="187"/>
      <c r="O32" s="187"/>
      <c r="P32" s="187"/>
      <c r="Q32" s="187"/>
      <c r="R32" s="187"/>
      <c r="S32" s="147" t="s">
        <v>817</v>
      </c>
      <c r="T32" s="142"/>
      <c r="U32" s="142"/>
      <c r="V32" s="142"/>
      <c r="W32" s="142"/>
      <c r="X32" s="142"/>
      <c r="Y32" s="142"/>
      <c r="Z32" s="142"/>
      <c r="AA32" s="142"/>
      <c r="AB32" s="142"/>
      <c r="AC32" s="142"/>
      <c r="AD32" s="142"/>
      <c r="AE32" s="142"/>
      <c r="AF32" s="142"/>
      <c r="AG32" s="142"/>
      <c r="AH32" s="142"/>
      <c r="AI32" s="142"/>
    </row>
    <row r="33" spans="1:35" ht="13.5" customHeight="1" x14ac:dyDescent="0.15">
      <c r="A33" s="140"/>
      <c r="B33" s="187"/>
      <c r="C33" s="180"/>
      <c r="D33" s="204" t="s">
        <v>787</v>
      </c>
      <c r="E33" s="204"/>
      <c r="F33" s="187"/>
      <c r="G33" s="187"/>
      <c r="H33" s="187"/>
      <c r="I33" s="187"/>
      <c r="J33" s="187"/>
      <c r="K33" s="187"/>
      <c r="L33" s="187"/>
      <c r="M33" s="187"/>
      <c r="N33" s="187"/>
      <c r="O33" s="187"/>
      <c r="P33" s="187"/>
      <c r="Q33" s="180"/>
      <c r="R33" s="180"/>
      <c r="S33" s="162"/>
      <c r="T33" s="140"/>
      <c r="U33" s="140"/>
      <c r="V33" s="140"/>
      <c r="W33" s="140"/>
      <c r="X33" s="140"/>
      <c r="Y33" s="140"/>
      <c r="Z33" s="140"/>
      <c r="AA33" s="140"/>
      <c r="AB33" s="140"/>
      <c r="AC33" s="140"/>
      <c r="AD33" s="140"/>
      <c r="AE33" s="140"/>
      <c r="AF33" s="140"/>
      <c r="AG33" s="140"/>
      <c r="AH33" s="140"/>
      <c r="AI33" s="140"/>
    </row>
    <row r="34" spans="1:35" s="149" customFormat="1" ht="24.6" customHeight="1" x14ac:dyDescent="0.15">
      <c r="A34" s="140"/>
      <c r="B34" s="187"/>
      <c r="C34" s="204" t="s">
        <v>873</v>
      </c>
      <c r="D34" s="187"/>
      <c r="E34" s="801" t="str">
        <f>IF('1経歴書'!C7&lt;&gt;"",'1経歴書'!C7,"")</f>
        <v/>
      </c>
      <c r="F34" s="802"/>
      <c r="G34" s="802"/>
      <c r="H34" s="802"/>
      <c r="I34" s="802"/>
      <c r="J34" s="802"/>
      <c r="K34" s="802"/>
      <c r="L34" s="803"/>
      <c r="M34" s="187"/>
      <c r="N34" s="187"/>
      <c r="O34" s="187"/>
      <c r="P34" s="187"/>
      <c r="Q34" s="187"/>
      <c r="R34" s="187"/>
      <c r="S34" s="147" t="s">
        <v>818</v>
      </c>
      <c r="T34" s="142"/>
      <c r="U34" s="142"/>
      <c r="V34" s="142"/>
      <c r="W34" s="142"/>
      <c r="X34" s="142"/>
      <c r="Y34" s="142"/>
      <c r="Z34" s="142"/>
      <c r="AA34" s="142"/>
      <c r="AB34" s="142"/>
      <c r="AC34" s="142"/>
      <c r="AD34" s="142"/>
      <c r="AE34" s="142"/>
      <c r="AF34" s="142"/>
      <c r="AG34" s="142"/>
      <c r="AH34" s="142"/>
      <c r="AI34" s="142"/>
    </row>
    <row r="35" spans="1:35" ht="13.5" customHeight="1" x14ac:dyDescent="0.15">
      <c r="A35" s="140"/>
      <c r="B35" s="187"/>
      <c r="C35" s="180"/>
      <c r="D35" s="204" t="s">
        <v>787</v>
      </c>
      <c r="E35" s="204"/>
      <c r="F35" s="187"/>
      <c r="G35" s="187"/>
      <c r="H35" s="187"/>
      <c r="I35" s="187"/>
      <c r="J35" s="187"/>
      <c r="K35" s="187"/>
      <c r="L35" s="187"/>
      <c r="M35" s="187"/>
      <c r="N35" s="187"/>
      <c r="O35" s="187"/>
      <c r="P35" s="187"/>
      <c r="Q35" s="180"/>
      <c r="R35" s="180"/>
      <c r="S35" s="162"/>
      <c r="T35" s="140"/>
      <c r="U35" s="140"/>
      <c r="V35" s="140"/>
      <c r="W35" s="140"/>
      <c r="X35" s="140"/>
      <c r="Y35" s="140"/>
      <c r="Z35" s="140"/>
      <c r="AA35" s="140"/>
      <c r="AB35" s="140"/>
      <c r="AC35" s="140"/>
      <c r="AD35" s="140"/>
      <c r="AE35" s="140"/>
      <c r="AF35" s="140"/>
      <c r="AG35" s="140"/>
      <c r="AH35" s="140"/>
      <c r="AI35" s="140"/>
    </row>
    <row r="36" spans="1:35" s="149" customFormat="1" ht="26.45" customHeight="1" x14ac:dyDescent="0.15">
      <c r="A36" s="140"/>
      <c r="B36" s="187"/>
      <c r="C36" s="187" t="s">
        <v>869</v>
      </c>
      <c r="D36" s="187"/>
      <c r="E36" s="206" t="s">
        <v>779</v>
      </c>
      <c r="F36" s="179">
        <v>8</v>
      </c>
      <c r="G36" s="187" t="s">
        <v>101</v>
      </c>
      <c r="H36" s="179"/>
      <c r="I36" s="187" t="s">
        <v>102</v>
      </c>
      <c r="J36" s="179"/>
      <c r="K36" s="187" t="s">
        <v>791</v>
      </c>
      <c r="L36" s="206" t="s">
        <v>779</v>
      </c>
      <c r="M36" s="179">
        <v>11</v>
      </c>
      <c r="N36" s="187" t="s">
        <v>101</v>
      </c>
      <c r="O36" s="179">
        <v>3</v>
      </c>
      <c r="P36" s="187" t="s">
        <v>102</v>
      </c>
      <c r="Q36" s="179">
        <v>31</v>
      </c>
      <c r="R36" s="187" t="s">
        <v>792</v>
      </c>
      <c r="S36" s="207" t="s">
        <v>910</v>
      </c>
      <c r="T36" s="142"/>
      <c r="U36" s="142"/>
      <c r="V36" s="142"/>
      <c r="W36" s="142"/>
      <c r="X36" s="142"/>
      <c r="Y36" s="142"/>
      <c r="Z36" s="142"/>
      <c r="AA36" s="142"/>
      <c r="AB36" s="142"/>
      <c r="AC36" s="142"/>
      <c r="AD36" s="142"/>
      <c r="AE36" s="142"/>
      <c r="AF36" s="142"/>
      <c r="AG36" s="142"/>
      <c r="AH36" s="142"/>
      <c r="AI36" s="142"/>
    </row>
    <row r="37" spans="1:35" ht="72.75" customHeight="1" x14ac:dyDescent="0.15">
      <c r="A37" s="140"/>
      <c r="B37" s="180"/>
      <c r="C37" s="180"/>
      <c r="D37" s="180"/>
      <c r="E37" s="180"/>
      <c r="F37" s="180"/>
      <c r="G37" s="180"/>
      <c r="H37" s="180"/>
      <c r="I37" s="180"/>
      <c r="J37" s="180"/>
      <c r="K37" s="180"/>
      <c r="L37" s="180"/>
      <c r="M37" s="180"/>
      <c r="N37" s="180"/>
      <c r="O37" s="180"/>
      <c r="P37" s="180"/>
      <c r="Q37" s="180"/>
      <c r="R37" s="180"/>
      <c r="S37" s="148"/>
      <c r="T37" s="140"/>
      <c r="U37" s="140"/>
      <c r="V37" s="140"/>
      <c r="W37" s="140"/>
      <c r="X37" s="140"/>
      <c r="Y37" s="140"/>
      <c r="Z37" s="140"/>
      <c r="AA37" s="140"/>
      <c r="AB37" s="140"/>
      <c r="AC37" s="140"/>
      <c r="AD37" s="140"/>
      <c r="AE37" s="140"/>
      <c r="AF37" s="140"/>
      <c r="AG37" s="140"/>
      <c r="AH37" s="140"/>
      <c r="AI37" s="140"/>
    </row>
    <row r="38" spans="1:35" x14ac:dyDescent="0.15">
      <c r="A38" s="140"/>
      <c r="B38" s="140"/>
      <c r="C38" s="140"/>
      <c r="D38" s="140"/>
      <c r="E38" s="140"/>
      <c r="F38" s="140"/>
      <c r="G38" s="140"/>
      <c r="H38" s="140"/>
      <c r="I38" s="140"/>
      <c r="J38" s="140"/>
      <c r="K38" s="140"/>
      <c r="L38" s="140"/>
      <c r="M38" s="140"/>
      <c r="N38" s="140"/>
      <c r="O38" s="140"/>
      <c r="P38" s="140"/>
      <c r="Q38" s="140"/>
      <c r="R38" s="140"/>
      <c r="S38" s="148"/>
      <c r="T38" s="140"/>
      <c r="U38" s="140"/>
      <c r="V38" s="140"/>
      <c r="W38" s="140"/>
      <c r="X38" s="140"/>
      <c r="Y38" s="140"/>
      <c r="Z38" s="140"/>
      <c r="AA38" s="140"/>
      <c r="AB38" s="140"/>
      <c r="AC38" s="140"/>
      <c r="AD38" s="140"/>
      <c r="AE38" s="140"/>
      <c r="AF38" s="140"/>
      <c r="AG38" s="140"/>
      <c r="AH38" s="140"/>
      <c r="AI38" s="140"/>
    </row>
    <row r="39" spans="1:35" x14ac:dyDescent="0.15">
      <c r="A39" s="140"/>
      <c r="B39" s="140"/>
      <c r="C39" s="140"/>
      <c r="D39" s="140"/>
      <c r="E39" s="140"/>
      <c r="F39" s="140"/>
      <c r="G39" s="140"/>
      <c r="H39" s="140"/>
      <c r="I39" s="140"/>
      <c r="J39" s="140"/>
      <c r="K39" s="140"/>
      <c r="L39" s="140"/>
      <c r="M39" s="140"/>
      <c r="N39" s="140"/>
      <c r="O39" s="140"/>
      <c r="P39" s="140"/>
      <c r="Q39" s="140"/>
      <c r="R39" s="140"/>
      <c r="S39" s="148"/>
      <c r="T39" s="140"/>
      <c r="U39" s="140"/>
      <c r="V39" s="140"/>
      <c r="W39" s="140"/>
      <c r="X39" s="140"/>
      <c r="Y39" s="140"/>
      <c r="Z39" s="140"/>
      <c r="AA39" s="140"/>
      <c r="AB39" s="140"/>
      <c r="AC39" s="140"/>
      <c r="AD39" s="140"/>
      <c r="AE39" s="140"/>
      <c r="AF39" s="140"/>
      <c r="AG39" s="140"/>
      <c r="AH39" s="140"/>
      <c r="AI39" s="140"/>
    </row>
    <row r="40" spans="1:35" x14ac:dyDescent="0.15">
      <c r="A40" s="140"/>
      <c r="B40" s="140"/>
      <c r="C40" s="140"/>
      <c r="D40" s="140"/>
      <c r="E40" s="140"/>
      <c r="F40" s="140"/>
      <c r="G40" s="140"/>
      <c r="H40" s="140"/>
      <c r="I40" s="140"/>
      <c r="J40" s="140"/>
      <c r="K40" s="140"/>
      <c r="L40" s="140"/>
      <c r="M40" s="140"/>
      <c r="N40" s="140"/>
      <c r="O40" s="140"/>
      <c r="P40" s="140"/>
      <c r="Q40" s="140"/>
      <c r="R40" s="140"/>
      <c r="S40" s="148"/>
      <c r="T40" s="140"/>
      <c r="U40" s="140"/>
      <c r="V40" s="140"/>
      <c r="W40" s="140"/>
      <c r="X40" s="140"/>
      <c r="Y40" s="140"/>
      <c r="Z40" s="140"/>
      <c r="AA40" s="140"/>
      <c r="AB40" s="140"/>
      <c r="AC40" s="140"/>
      <c r="AD40" s="140"/>
      <c r="AE40" s="140"/>
      <c r="AF40" s="140"/>
      <c r="AG40" s="140"/>
      <c r="AH40" s="140"/>
      <c r="AI40" s="140"/>
    </row>
    <row r="41" spans="1:35" x14ac:dyDescent="0.15">
      <c r="A41" s="140"/>
      <c r="B41" s="140"/>
      <c r="C41" s="140"/>
      <c r="D41" s="140"/>
      <c r="E41" s="140"/>
      <c r="F41" s="140"/>
      <c r="G41" s="140"/>
      <c r="H41" s="140"/>
      <c r="I41" s="140"/>
      <c r="J41" s="140"/>
      <c r="K41" s="140"/>
      <c r="L41" s="140"/>
      <c r="M41" s="140"/>
      <c r="N41" s="140"/>
      <c r="O41" s="140"/>
      <c r="P41" s="140"/>
      <c r="Q41" s="140"/>
      <c r="R41" s="140"/>
      <c r="S41" s="148"/>
      <c r="T41" s="140"/>
      <c r="U41" s="140"/>
      <c r="V41" s="140"/>
      <c r="W41" s="140"/>
      <c r="X41" s="140"/>
      <c r="Y41" s="140"/>
      <c r="Z41" s="140"/>
      <c r="AA41" s="140"/>
      <c r="AB41" s="140"/>
      <c r="AC41" s="140"/>
      <c r="AD41" s="140"/>
      <c r="AE41" s="140"/>
      <c r="AF41" s="140"/>
      <c r="AG41" s="140"/>
      <c r="AH41" s="140"/>
      <c r="AI41" s="140"/>
    </row>
    <row r="42" spans="1:35" x14ac:dyDescent="0.15">
      <c r="A42" s="140"/>
      <c r="B42" s="140"/>
      <c r="C42" s="140"/>
      <c r="D42" s="140"/>
      <c r="E42" s="140"/>
      <c r="F42" s="140"/>
      <c r="G42" s="140"/>
      <c r="H42" s="140"/>
      <c r="I42" s="140"/>
      <c r="J42" s="140"/>
      <c r="K42" s="140"/>
      <c r="L42" s="140"/>
      <c r="M42" s="140"/>
      <c r="N42" s="140"/>
      <c r="O42" s="140"/>
      <c r="P42" s="140"/>
      <c r="Q42" s="140"/>
      <c r="R42" s="140"/>
      <c r="S42" s="148"/>
      <c r="T42" s="140"/>
      <c r="U42" s="140"/>
      <c r="V42" s="140"/>
      <c r="W42" s="140"/>
      <c r="X42" s="140"/>
      <c r="Y42" s="140"/>
      <c r="Z42" s="140"/>
      <c r="AA42" s="140"/>
      <c r="AB42" s="140"/>
      <c r="AC42" s="140"/>
      <c r="AD42" s="140"/>
      <c r="AE42" s="140"/>
      <c r="AF42" s="140"/>
      <c r="AG42" s="140"/>
      <c r="AH42" s="140"/>
      <c r="AI42" s="140"/>
    </row>
    <row r="43" spans="1:35" x14ac:dyDescent="0.15">
      <c r="A43" s="140"/>
      <c r="B43" s="140"/>
      <c r="C43" s="140"/>
      <c r="D43" s="140"/>
      <c r="E43" s="140"/>
      <c r="F43" s="140"/>
      <c r="G43" s="140"/>
      <c r="H43" s="140"/>
      <c r="I43" s="140"/>
      <c r="J43" s="140"/>
      <c r="K43" s="140"/>
      <c r="L43" s="140"/>
      <c r="M43" s="140"/>
      <c r="N43" s="140"/>
      <c r="O43" s="140"/>
      <c r="P43" s="140"/>
      <c r="Q43" s="140"/>
      <c r="R43" s="140"/>
      <c r="S43" s="148"/>
      <c r="T43" s="140"/>
      <c r="U43" s="140"/>
      <c r="V43" s="140"/>
      <c r="W43" s="140"/>
      <c r="X43" s="140"/>
      <c r="Y43" s="140"/>
      <c r="Z43" s="140"/>
      <c r="AA43" s="140"/>
      <c r="AB43" s="140"/>
      <c r="AC43" s="140"/>
      <c r="AD43" s="140"/>
      <c r="AE43" s="140"/>
      <c r="AF43" s="140"/>
      <c r="AG43" s="140"/>
      <c r="AH43" s="140"/>
      <c r="AI43" s="140"/>
    </row>
    <row r="44" spans="1:35" x14ac:dyDescent="0.15">
      <c r="A44" s="140"/>
      <c r="B44" s="140"/>
      <c r="C44" s="140"/>
      <c r="D44" s="140"/>
      <c r="E44" s="140"/>
      <c r="F44" s="140"/>
      <c r="G44" s="140"/>
      <c r="H44" s="140"/>
      <c r="I44" s="140"/>
      <c r="J44" s="140"/>
      <c r="K44" s="140"/>
      <c r="L44" s="140"/>
      <c r="M44" s="140"/>
      <c r="N44" s="140"/>
      <c r="O44" s="140"/>
      <c r="P44" s="140"/>
      <c r="Q44" s="140"/>
      <c r="R44" s="140"/>
      <c r="S44" s="148"/>
      <c r="T44" s="140"/>
      <c r="U44" s="140"/>
      <c r="V44" s="140"/>
      <c r="W44" s="140"/>
      <c r="X44" s="140"/>
      <c r="Y44" s="140"/>
      <c r="Z44" s="140"/>
      <c r="AA44" s="140"/>
      <c r="AB44" s="140"/>
      <c r="AC44" s="140"/>
      <c r="AD44" s="140"/>
      <c r="AE44" s="140"/>
      <c r="AF44" s="140"/>
      <c r="AG44" s="140"/>
      <c r="AH44" s="140"/>
      <c r="AI44" s="140"/>
    </row>
    <row r="45" spans="1:35" x14ac:dyDescent="0.15">
      <c r="A45" s="140"/>
      <c r="B45" s="140"/>
      <c r="C45" s="140"/>
      <c r="D45" s="140"/>
      <c r="E45" s="140"/>
      <c r="F45" s="140"/>
      <c r="G45" s="140"/>
      <c r="H45" s="140"/>
      <c r="I45" s="140"/>
      <c r="J45" s="140"/>
      <c r="K45" s="140"/>
      <c r="L45" s="140"/>
      <c r="M45" s="140"/>
      <c r="N45" s="140"/>
      <c r="O45" s="140"/>
      <c r="P45" s="140"/>
      <c r="Q45" s="140"/>
      <c r="R45" s="140"/>
      <c r="S45" s="148"/>
      <c r="T45" s="140"/>
      <c r="U45" s="140"/>
      <c r="V45" s="140"/>
      <c r="W45" s="140"/>
      <c r="X45" s="140"/>
      <c r="Y45" s="140"/>
      <c r="Z45" s="140"/>
      <c r="AA45" s="140"/>
      <c r="AB45" s="140"/>
      <c r="AC45" s="140"/>
      <c r="AD45" s="140"/>
      <c r="AE45" s="140"/>
      <c r="AF45" s="140"/>
      <c r="AG45" s="140"/>
      <c r="AH45" s="140"/>
      <c r="AI45" s="140"/>
    </row>
    <row r="46" spans="1:35" x14ac:dyDescent="0.15">
      <c r="A46" s="140"/>
      <c r="B46" s="140"/>
      <c r="C46" s="140"/>
      <c r="D46" s="140"/>
      <c r="E46" s="140"/>
      <c r="F46" s="140"/>
      <c r="G46" s="140"/>
      <c r="H46" s="140"/>
      <c r="I46" s="140"/>
      <c r="J46" s="140"/>
      <c r="K46" s="140"/>
      <c r="L46" s="140"/>
      <c r="M46" s="140"/>
      <c r="N46" s="140"/>
      <c r="O46" s="140"/>
      <c r="P46" s="140"/>
      <c r="Q46" s="140"/>
      <c r="R46" s="140"/>
      <c r="S46" s="148"/>
      <c r="T46" s="140"/>
      <c r="U46" s="140"/>
      <c r="V46" s="140"/>
      <c r="W46" s="140"/>
      <c r="X46" s="140"/>
      <c r="Y46" s="140"/>
      <c r="Z46" s="140"/>
      <c r="AA46" s="140"/>
      <c r="AB46" s="140"/>
      <c r="AC46" s="140"/>
      <c r="AD46" s="140"/>
      <c r="AE46" s="140"/>
      <c r="AF46" s="140"/>
      <c r="AG46" s="140"/>
      <c r="AH46" s="140"/>
      <c r="AI46" s="140"/>
    </row>
    <row r="47" spans="1:35" x14ac:dyDescent="0.15">
      <c r="A47" s="140"/>
      <c r="B47" s="140"/>
      <c r="C47" s="140"/>
      <c r="D47" s="140"/>
      <c r="E47" s="140"/>
      <c r="F47" s="140"/>
      <c r="G47" s="140"/>
      <c r="H47" s="140"/>
      <c r="I47" s="140"/>
      <c r="J47" s="140"/>
      <c r="K47" s="140"/>
      <c r="L47" s="140"/>
      <c r="M47" s="140"/>
      <c r="N47" s="140"/>
      <c r="O47" s="140"/>
      <c r="P47" s="140"/>
      <c r="Q47" s="140"/>
      <c r="R47" s="140"/>
      <c r="S47" s="148"/>
      <c r="T47" s="140"/>
      <c r="U47" s="140"/>
      <c r="V47" s="140"/>
      <c r="W47" s="140"/>
      <c r="X47" s="140"/>
      <c r="Y47" s="140"/>
      <c r="Z47" s="140"/>
      <c r="AA47" s="140"/>
      <c r="AB47" s="140"/>
      <c r="AC47" s="140"/>
      <c r="AD47" s="140"/>
      <c r="AE47" s="140"/>
      <c r="AF47" s="140"/>
      <c r="AG47" s="140"/>
      <c r="AH47" s="140"/>
      <c r="AI47" s="140"/>
    </row>
    <row r="48" spans="1:35" x14ac:dyDescent="0.15">
      <c r="A48" s="140"/>
      <c r="B48" s="140"/>
      <c r="C48" s="140"/>
      <c r="D48" s="140"/>
      <c r="E48" s="140"/>
      <c r="F48" s="140"/>
      <c r="G48" s="140"/>
      <c r="H48" s="140"/>
      <c r="I48" s="140"/>
      <c r="J48" s="140"/>
      <c r="K48" s="140"/>
      <c r="L48" s="140"/>
      <c r="M48" s="140"/>
      <c r="N48" s="140"/>
      <c r="O48" s="140"/>
      <c r="P48" s="140"/>
      <c r="Q48" s="140"/>
      <c r="R48" s="140"/>
      <c r="S48" s="148"/>
      <c r="T48" s="140"/>
      <c r="U48" s="140"/>
      <c r="V48" s="140"/>
      <c r="W48" s="140"/>
      <c r="X48" s="140"/>
      <c r="Y48" s="140"/>
      <c r="Z48" s="140"/>
      <c r="AA48" s="140"/>
      <c r="AB48" s="140"/>
      <c r="AC48" s="140"/>
      <c r="AD48" s="140"/>
      <c r="AE48" s="140"/>
      <c r="AF48" s="140"/>
      <c r="AG48" s="140"/>
      <c r="AH48" s="140"/>
      <c r="AI48" s="140"/>
    </row>
    <row r="49" spans="1:35" x14ac:dyDescent="0.15">
      <c r="A49" s="140"/>
      <c r="B49" s="140"/>
      <c r="C49" s="140"/>
      <c r="D49" s="140"/>
      <c r="E49" s="140"/>
      <c r="F49" s="140"/>
      <c r="G49" s="140"/>
      <c r="H49" s="140"/>
      <c r="I49" s="140"/>
      <c r="J49" s="140"/>
      <c r="K49" s="140"/>
      <c r="L49" s="140"/>
      <c r="M49" s="140"/>
      <c r="N49" s="140"/>
      <c r="O49" s="140"/>
      <c r="P49" s="140"/>
      <c r="Q49" s="140"/>
      <c r="R49" s="140"/>
      <c r="S49" s="148"/>
      <c r="T49" s="140"/>
      <c r="U49" s="140"/>
      <c r="V49" s="140"/>
      <c r="W49" s="140"/>
      <c r="X49" s="140"/>
      <c r="Y49" s="140"/>
      <c r="Z49" s="140"/>
      <c r="AA49" s="140"/>
      <c r="AB49" s="140"/>
      <c r="AC49" s="140"/>
      <c r="AD49" s="140"/>
      <c r="AE49" s="140"/>
      <c r="AF49" s="140"/>
      <c r="AG49" s="140"/>
      <c r="AH49" s="140"/>
      <c r="AI49" s="140"/>
    </row>
    <row r="50" spans="1:35" x14ac:dyDescent="0.15">
      <c r="A50" s="140"/>
      <c r="B50" s="140"/>
      <c r="C50" s="140"/>
      <c r="D50" s="140"/>
      <c r="E50" s="140"/>
      <c r="F50" s="140"/>
      <c r="G50" s="140"/>
      <c r="H50" s="140"/>
      <c r="I50" s="140"/>
      <c r="J50" s="140"/>
      <c r="K50" s="140"/>
      <c r="L50" s="140"/>
      <c r="M50" s="140"/>
      <c r="N50" s="140"/>
      <c r="O50" s="140"/>
      <c r="P50" s="140"/>
      <c r="Q50" s="140"/>
      <c r="R50" s="140"/>
      <c r="S50" s="148"/>
      <c r="T50" s="140"/>
      <c r="U50" s="140"/>
      <c r="V50" s="140"/>
      <c r="W50" s="140"/>
      <c r="X50" s="140"/>
      <c r="Y50" s="140"/>
      <c r="Z50" s="140"/>
      <c r="AA50" s="140"/>
      <c r="AB50" s="140"/>
      <c r="AC50" s="140"/>
      <c r="AD50" s="140"/>
      <c r="AE50" s="140"/>
      <c r="AF50" s="140"/>
      <c r="AG50" s="140"/>
      <c r="AH50" s="140"/>
      <c r="AI50" s="140"/>
    </row>
    <row r="51" spans="1:35" x14ac:dyDescent="0.15">
      <c r="A51" s="140"/>
      <c r="B51" s="140"/>
      <c r="C51" s="140"/>
      <c r="D51" s="140"/>
      <c r="E51" s="140"/>
      <c r="F51" s="140"/>
      <c r="G51" s="140"/>
      <c r="H51" s="140"/>
      <c r="I51" s="140"/>
      <c r="J51" s="140"/>
      <c r="K51" s="140"/>
      <c r="L51" s="140"/>
      <c r="M51" s="140"/>
      <c r="N51" s="140"/>
      <c r="O51" s="140"/>
      <c r="P51" s="140"/>
      <c r="Q51" s="140"/>
      <c r="R51" s="140"/>
      <c r="S51" s="148"/>
      <c r="T51" s="140"/>
      <c r="U51" s="140"/>
      <c r="V51" s="140"/>
      <c r="W51" s="140"/>
      <c r="X51" s="140"/>
      <c r="Y51" s="140"/>
      <c r="Z51" s="140"/>
      <c r="AA51" s="140"/>
      <c r="AB51" s="140"/>
      <c r="AC51" s="140"/>
      <c r="AD51" s="140"/>
      <c r="AE51" s="140"/>
      <c r="AF51" s="140"/>
      <c r="AG51" s="140"/>
      <c r="AH51" s="140"/>
      <c r="AI51" s="140"/>
    </row>
    <row r="52" spans="1:35" x14ac:dyDescent="0.15">
      <c r="A52" s="140"/>
      <c r="B52" s="140"/>
      <c r="C52" s="140"/>
      <c r="D52" s="140"/>
      <c r="E52" s="140"/>
      <c r="F52" s="140"/>
      <c r="G52" s="140"/>
      <c r="H52" s="140"/>
      <c r="I52" s="140"/>
      <c r="J52" s="140"/>
      <c r="K52" s="140"/>
      <c r="L52" s="140"/>
      <c r="M52" s="140"/>
      <c r="N52" s="140"/>
      <c r="O52" s="140"/>
      <c r="P52" s="140"/>
      <c r="Q52" s="140"/>
      <c r="R52" s="140"/>
      <c r="S52" s="148"/>
      <c r="T52" s="140"/>
      <c r="U52" s="140"/>
      <c r="V52" s="140"/>
      <c r="W52" s="140"/>
      <c r="X52" s="140"/>
      <c r="Y52" s="140"/>
      <c r="Z52" s="140"/>
      <c r="AA52" s="140"/>
      <c r="AB52" s="140"/>
      <c r="AC52" s="140"/>
      <c r="AD52" s="140"/>
      <c r="AE52" s="140"/>
      <c r="AF52" s="140"/>
      <c r="AG52" s="140"/>
      <c r="AH52" s="140"/>
      <c r="AI52" s="140"/>
    </row>
    <row r="53" spans="1:35" x14ac:dyDescent="0.15">
      <c r="A53" s="140"/>
      <c r="B53" s="140"/>
      <c r="C53" s="140"/>
      <c r="D53" s="140"/>
      <c r="E53" s="140"/>
      <c r="F53" s="140"/>
      <c r="G53" s="140"/>
      <c r="H53" s="140"/>
      <c r="I53" s="140"/>
      <c r="J53" s="140"/>
      <c r="K53" s="140"/>
      <c r="L53" s="140"/>
      <c r="M53" s="140"/>
      <c r="N53" s="140"/>
      <c r="O53" s="140"/>
      <c r="P53" s="140"/>
      <c r="Q53" s="140"/>
      <c r="R53" s="140"/>
      <c r="S53" s="148"/>
      <c r="T53" s="140"/>
      <c r="U53" s="140"/>
      <c r="V53" s="140"/>
      <c r="W53" s="140"/>
      <c r="X53" s="140"/>
      <c r="Y53" s="140"/>
      <c r="Z53" s="140"/>
      <c r="AA53" s="140"/>
      <c r="AB53" s="140"/>
      <c r="AC53" s="140"/>
      <c r="AD53" s="140"/>
      <c r="AE53" s="140"/>
      <c r="AF53" s="140"/>
      <c r="AG53" s="140"/>
      <c r="AH53" s="140"/>
      <c r="AI53" s="140"/>
    </row>
    <row r="54" spans="1:35" x14ac:dyDescent="0.15">
      <c r="A54" s="140"/>
      <c r="B54" s="140"/>
      <c r="C54" s="140"/>
      <c r="D54" s="140"/>
      <c r="E54" s="140"/>
      <c r="F54" s="140"/>
      <c r="G54" s="140"/>
      <c r="H54" s="140"/>
      <c r="I54" s="140"/>
      <c r="J54" s="140"/>
      <c r="K54" s="140"/>
      <c r="L54" s="140"/>
      <c r="M54" s="140"/>
      <c r="N54" s="140"/>
      <c r="O54" s="140"/>
      <c r="P54" s="140"/>
      <c r="Q54" s="140"/>
      <c r="R54" s="140"/>
      <c r="S54" s="148"/>
      <c r="T54" s="140"/>
      <c r="U54" s="140"/>
      <c r="V54" s="140"/>
      <c r="W54" s="140"/>
      <c r="X54" s="140"/>
      <c r="Y54" s="140"/>
      <c r="Z54" s="140"/>
      <c r="AA54" s="140"/>
      <c r="AB54" s="140"/>
      <c r="AC54" s="140"/>
      <c r="AD54" s="140"/>
      <c r="AE54" s="140"/>
      <c r="AF54" s="140"/>
      <c r="AG54" s="140"/>
      <c r="AH54" s="140"/>
      <c r="AI54" s="140"/>
    </row>
    <row r="55" spans="1:35" x14ac:dyDescent="0.15">
      <c r="A55" s="140"/>
      <c r="B55" s="140"/>
      <c r="C55" s="140"/>
      <c r="D55" s="140"/>
      <c r="E55" s="140"/>
      <c r="F55" s="140"/>
      <c r="G55" s="140"/>
      <c r="H55" s="140"/>
      <c r="I55" s="140"/>
      <c r="J55" s="140"/>
      <c r="K55" s="140"/>
      <c r="L55" s="140"/>
      <c r="M55" s="140"/>
      <c r="N55" s="140"/>
      <c r="O55" s="140"/>
      <c r="P55" s="140"/>
      <c r="Q55" s="140"/>
      <c r="R55" s="140"/>
      <c r="S55" s="148"/>
      <c r="T55" s="140"/>
      <c r="U55" s="140"/>
      <c r="V55" s="140"/>
      <c r="W55" s="140"/>
      <c r="X55" s="140"/>
      <c r="Y55" s="140"/>
      <c r="Z55" s="140"/>
      <c r="AA55" s="140"/>
      <c r="AB55" s="140"/>
      <c r="AC55" s="140"/>
      <c r="AD55" s="140"/>
      <c r="AE55" s="140"/>
      <c r="AF55" s="140"/>
      <c r="AG55" s="140"/>
      <c r="AH55" s="140"/>
      <c r="AI55" s="140"/>
    </row>
    <row r="56" spans="1:35" x14ac:dyDescent="0.15">
      <c r="A56" s="140"/>
      <c r="B56" s="140"/>
      <c r="C56" s="140"/>
      <c r="D56" s="140"/>
      <c r="E56" s="140"/>
      <c r="F56" s="140"/>
      <c r="G56" s="140"/>
      <c r="H56" s="140"/>
      <c r="I56" s="140"/>
      <c r="J56" s="140"/>
      <c r="K56" s="140"/>
      <c r="L56" s="140"/>
      <c r="M56" s="140"/>
      <c r="N56" s="140"/>
      <c r="O56" s="140"/>
      <c r="P56" s="140"/>
      <c r="Q56" s="140"/>
      <c r="R56" s="140"/>
      <c r="S56" s="148"/>
      <c r="T56" s="140"/>
      <c r="U56" s="140"/>
      <c r="V56" s="140"/>
      <c r="W56" s="140"/>
      <c r="X56" s="140"/>
      <c r="Y56" s="140"/>
      <c r="Z56" s="140"/>
      <c r="AA56" s="140"/>
      <c r="AB56" s="140"/>
      <c r="AC56" s="140"/>
      <c r="AD56" s="140"/>
      <c r="AE56" s="140"/>
      <c r="AF56" s="140"/>
      <c r="AG56" s="140"/>
      <c r="AH56" s="140"/>
      <c r="AI56" s="140"/>
    </row>
    <row r="57" spans="1:35" x14ac:dyDescent="0.15">
      <c r="A57" s="140"/>
      <c r="B57" s="140"/>
      <c r="C57" s="140"/>
      <c r="D57" s="140"/>
      <c r="E57" s="140"/>
      <c r="F57" s="140"/>
      <c r="G57" s="140"/>
      <c r="H57" s="140"/>
      <c r="I57" s="140"/>
      <c r="J57" s="140"/>
      <c r="K57" s="140"/>
      <c r="L57" s="140"/>
      <c r="M57" s="140"/>
      <c r="N57" s="140"/>
      <c r="O57" s="140"/>
      <c r="P57" s="140"/>
      <c r="Q57" s="140"/>
      <c r="R57" s="140"/>
      <c r="S57" s="148"/>
      <c r="T57" s="140"/>
      <c r="U57" s="140"/>
      <c r="V57" s="140"/>
      <c r="W57" s="140"/>
      <c r="X57" s="140"/>
      <c r="Y57" s="140"/>
      <c r="Z57" s="140"/>
      <c r="AA57" s="140"/>
      <c r="AB57" s="140"/>
      <c r="AC57" s="140"/>
      <c r="AD57" s="140"/>
      <c r="AE57" s="140"/>
      <c r="AF57" s="140"/>
      <c r="AG57" s="140"/>
      <c r="AH57" s="140"/>
      <c r="AI57" s="140"/>
    </row>
    <row r="58" spans="1:35" x14ac:dyDescent="0.15">
      <c r="A58" s="140"/>
      <c r="B58" s="140"/>
      <c r="C58" s="140"/>
      <c r="D58" s="140"/>
      <c r="E58" s="140"/>
      <c r="F58" s="140"/>
      <c r="G58" s="140"/>
      <c r="H58" s="140"/>
      <c r="I58" s="140"/>
      <c r="J58" s="140"/>
      <c r="K58" s="140"/>
      <c r="L58" s="140"/>
      <c r="M58" s="140"/>
      <c r="N58" s="140"/>
      <c r="O58" s="140"/>
      <c r="P58" s="140"/>
      <c r="Q58" s="140"/>
      <c r="R58" s="140"/>
      <c r="S58" s="148"/>
      <c r="T58" s="140"/>
      <c r="U58" s="140"/>
      <c r="V58" s="140"/>
      <c r="W58" s="140"/>
      <c r="X58" s="140"/>
      <c r="Y58" s="140"/>
      <c r="Z58" s="140"/>
      <c r="AA58" s="140"/>
      <c r="AB58" s="140"/>
      <c r="AC58" s="140"/>
      <c r="AD58" s="140"/>
      <c r="AE58" s="140"/>
      <c r="AF58" s="140"/>
      <c r="AG58" s="140"/>
      <c r="AH58" s="140"/>
      <c r="AI58" s="140"/>
    </row>
    <row r="59" spans="1:35" x14ac:dyDescent="0.15">
      <c r="A59" s="140"/>
      <c r="B59" s="140"/>
      <c r="C59" s="140"/>
      <c r="D59" s="140"/>
      <c r="E59" s="140"/>
      <c r="F59" s="140"/>
      <c r="G59" s="140"/>
      <c r="H59" s="140"/>
      <c r="I59" s="140"/>
      <c r="J59" s="140"/>
      <c r="K59" s="140"/>
      <c r="L59" s="140"/>
      <c r="M59" s="140"/>
      <c r="N59" s="140"/>
      <c r="O59" s="140"/>
      <c r="P59" s="140"/>
      <c r="Q59" s="140"/>
      <c r="R59" s="140"/>
      <c r="S59" s="148"/>
      <c r="T59" s="140"/>
      <c r="U59" s="140"/>
      <c r="V59" s="140"/>
      <c r="W59" s="140"/>
      <c r="X59" s="140"/>
      <c r="Y59" s="140"/>
      <c r="Z59" s="140"/>
      <c r="AA59" s="140"/>
      <c r="AB59" s="140"/>
      <c r="AC59" s="140"/>
      <c r="AD59" s="140"/>
      <c r="AE59" s="140"/>
      <c r="AF59" s="140"/>
      <c r="AG59" s="140"/>
      <c r="AH59" s="140"/>
      <c r="AI59" s="140"/>
    </row>
    <row r="60" spans="1:35" x14ac:dyDescent="0.15">
      <c r="A60" s="140"/>
      <c r="B60" s="140"/>
      <c r="C60" s="140"/>
      <c r="D60" s="140"/>
      <c r="E60" s="140"/>
      <c r="F60" s="140"/>
      <c r="G60" s="140"/>
      <c r="H60" s="140"/>
      <c r="I60" s="140"/>
      <c r="J60" s="140"/>
      <c r="K60" s="140"/>
      <c r="L60" s="140"/>
      <c r="M60" s="140"/>
      <c r="N60" s="140"/>
      <c r="O60" s="140"/>
      <c r="P60" s="140"/>
      <c r="Q60" s="140"/>
      <c r="R60" s="140"/>
      <c r="S60" s="148"/>
      <c r="T60" s="140"/>
      <c r="U60" s="140"/>
      <c r="V60" s="140"/>
      <c r="W60" s="140"/>
      <c r="X60" s="140"/>
      <c r="Y60" s="140"/>
      <c r="Z60" s="140"/>
      <c r="AA60" s="140"/>
      <c r="AB60" s="140"/>
      <c r="AC60" s="140"/>
      <c r="AD60" s="140"/>
      <c r="AE60" s="140"/>
      <c r="AF60" s="140"/>
      <c r="AG60" s="140"/>
      <c r="AH60" s="140"/>
      <c r="AI60" s="140"/>
    </row>
    <row r="61" spans="1:35" x14ac:dyDescent="0.15">
      <c r="A61" s="140"/>
      <c r="B61" s="140"/>
      <c r="C61" s="140"/>
      <c r="D61" s="140"/>
      <c r="E61" s="140"/>
      <c r="F61" s="140"/>
      <c r="G61" s="140"/>
      <c r="H61" s="140"/>
      <c r="I61" s="140"/>
      <c r="J61" s="140"/>
      <c r="K61" s="140"/>
      <c r="L61" s="140"/>
      <c r="M61" s="140"/>
      <c r="N61" s="140"/>
      <c r="O61" s="140"/>
      <c r="P61" s="140"/>
      <c r="Q61" s="140"/>
      <c r="R61" s="140"/>
      <c r="S61" s="148"/>
      <c r="T61" s="140"/>
      <c r="U61" s="140"/>
      <c r="V61" s="140"/>
      <c r="W61" s="140"/>
      <c r="X61" s="140"/>
      <c r="Y61" s="140"/>
      <c r="Z61" s="140"/>
      <c r="AA61" s="140"/>
      <c r="AB61" s="140"/>
      <c r="AC61" s="140"/>
      <c r="AD61" s="140"/>
      <c r="AE61" s="140"/>
      <c r="AF61" s="140"/>
      <c r="AG61" s="140"/>
      <c r="AH61" s="140"/>
      <c r="AI61" s="140"/>
    </row>
    <row r="62" spans="1:35" x14ac:dyDescent="0.15">
      <c r="A62" s="140"/>
      <c r="B62" s="140"/>
      <c r="C62" s="140"/>
      <c r="D62" s="140"/>
      <c r="E62" s="140"/>
      <c r="F62" s="140"/>
      <c r="G62" s="140"/>
      <c r="H62" s="140"/>
      <c r="I62" s="140"/>
      <c r="J62" s="140"/>
      <c r="K62" s="140"/>
      <c r="L62" s="140"/>
      <c r="M62" s="140"/>
      <c r="N62" s="140"/>
      <c r="O62" s="140"/>
      <c r="P62" s="140"/>
      <c r="Q62" s="140"/>
      <c r="R62" s="140"/>
      <c r="S62" s="148"/>
      <c r="T62" s="140"/>
      <c r="U62" s="140"/>
      <c r="V62" s="140"/>
      <c r="W62" s="140"/>
      <c r="X62" s="140"/>
      <c r="Y62" s="140"/>
      <c r="Z62" s="140"/>
      <c r="AA62" s="140"/>
      <c r="AB62" s="140"/>
      <c r="AC62" s="140"/>
      <c r="AD62" s="140"/>
      <c r="AE62" s="140"/>
      <c r="AF62" s="140"/>
      <c r="AG62" s="140"/>
      <c r="AH62" s="140"/>
      <c r="AI62" s="140"/>
    </row>
    <row r="63" spans="1:35" x14ac:dyDescent="0.15">
      <c r="A63" s="140"/>
      <c r="B63" s="140"/>
      <c r="C63" s="140"/>
      <c r="D63" s="140"/>
      <c r="E63" s="140"/>
      <c r="F63" s="140"/>
      <c r="G63" s="140"/>
      <c r="H63" s="140"/>
      <c r="I63" s="140"/>
      <c r="J63" s="140"/>
      <c r="K63" s="140"/>
      <c r="L63" s="140"/>
      <c r="M63" s="140"/>
      <c r="N63" s="140"/>
      <c r="O63" s="140"/>
      <c r="P63" s="140"/>
      <c r="Q63" s="140"/>
      <c r="R63" s="140"/>
      <c r="S63" s="148"/>
      <c r="T63" s="140"/>
      <c r="U63" s="140"/>
      <c r="V63" s="140"/>
      <c r="W63" s="140"/>
      <c r="X63" s="140"/>
      <c r="Y63" s="140"/>
      <c r="Z63" s="140"/>
      <c r="AA63" s="140"/>
      <c r="AB63" s="140"/>
      <c r="AC63" s="140"/>
      <c r="AD63" s="140"/>
      <c r="AE63" s="140"/>
      <c r="AF63" s="140"/>
      <c r="AG63" s="140"/>
      <c r="AH63" s="140"/>
      <c r="AI63" s="140"/>
    </row>
    <row r="64" spans="1:35" x14ac:dyDescent="0.15">
      <c r="A64" s="140"/>
      <c r="B64" s="140"/>
      <c r="C64" s="140"/>
      <c r="D64" s="140"/>
      <c r="E64" s="140"/>
      <c r="F64" s="140"/>
      <c r="G64" s="140"/>
      <c r="H64" s="140"/>
      <c r="I64" s="140"/>
      <c r="J64" s="140"/>
      <c r="K64" s="140"/>
      <c r="L64" s="140"/>
      <c r="M64" s="140"/>
      <c r="N64" s="140"/>
      <c r="O64" s="140"/>
      <c r="P64" s="140"/>
      <c r="Q64" s="140"/>
      <c r="R64" s="140"/>
      <c r="S64" s="148"/>
      <c r="T64" s="140"/>
      <c r="U64" s="140"/>
      <c r="V64" s="140"/>
      <c r="W64" s="140"/>
      <c r="X64" s="140"/>
      <c r="Y64" s="140"/>
      <c r="Z64" s="140"/>
      <c r="AA64" s="140"/>
      <c r="AB64" s="140"/>
      <c r="AC64" s="140"/>
      <c r="AD64" s="140"/>
      <c r="AE64" s="140"/>
      <c r="AF64" s="140"/>
      <c r="AG64" s="140"/>
      <c r="AH64" s="140"/>
      <c r="AI64" s="140"/>
    </row>
    <row r="65" spans="1:35" x14ac:dyDescent="0.15">
      <c r="A65" s="140"/>
      <c r="B65" s="140"/>
      <c r="C65" s="140"/>
      <c r="D65" s="140"/>
      <c r="E65" s="140"/>
      <c r="F65" s="140"/>
      <c r="G65" s="140"/>
      <c r="H65" s="140"/>
      <c r="I65" s="140"/>
      <c r="J65" s="140"/>
      <c r="K65" s="140"/>
      <c r="L65" s="140"/>
      <c r="M65" s="140"/>
      <c r="N65" s="140"/>
      <c r="O65" s="140"/>
      <c r="P65" s="140"/>
      <c r="Q65" s="140"/>
      <c r="R65" s="140"/>
      <c r="S65" s="148"/>
      <c r="T65" s="140"/>
      <c r="U65" s="140"/>
      <c r="V65" s="140"/>
      <c r="W65" s="140"/>
      <c r="X65" s="140"/>
      <c r="Y65" s="140"/>
      <c r="Z65" s="140"/>
      <c r="AA65" s="140"/>
      <c r="AB65" s="140"/>
      <c r="AC65" s="140"/>
      <c r="AD65" s="140"/>
      <c r="AE65" s="140"/>
      <c r="AF65" s="140"/>
      <c r="AG65" s="140"/>
      <c r="AH65" s="140"/>
      <c r="AI65" s="140"/>
    </row>
    <row r="66" spans="1:35" x14ac:dyDescent="0.15">
      <c r="A66" s="140"/>
      <c r="B66" s="140"/>
      <c r="C66" s="140"/>
      <c r="D66" s="140"/>
      <c r="E66" s="140"/>
      <c r="F66" s="140"/>
      <c r="G66" s="140"/>
      <c r="H66" s="140"/>
      <c r="I66" s="140"/>
      <c r="J66" s="140"/>
      <c r="K66" s="140"/>
      <c r="L66" s="140"/>
      <c r="M66" s="140"/>
      <c r="N66" s="140"/>
      <c r="O66" s="140"/>
      <c r="P66" s="140"/>
      <c r="Q66" s="140"/>
      <c r="R66" s="140"/>
      <c r="S66" s="148"/>
      <c r="T66" s="140"/>
      <c r="U66" s="140"/>
      <c r="V66" s="140"/>
      <c r="W66" s="140"/>
      <c r="X66" s="140"/>
      <c r="Y66" s="140"/>
      <c r="Z66" s="140"/>
      <c r="AA66" s="140"/>
      <c r="AB66" s="140"/>
      <c r="AC66" s="140"/>
      <c r="AD66" s="140"/>
      <c r="AE66" s="140"/>
      <c r="AF66" s="140"/>
      <c r="AG66" s="140"/>
      <c r="AH66" s="140"/>
      <c r="AI66" s="140"/>
    </row>
    <row r="67" spans="1:35" x14ac:dyDescent="0.15">
      <c r="A67" s="140"/>
      <c r="B67" s="140"/>
      <c r="C67" s="140"/>
      <c r="D67" s="140"/>
      <c r="E67" s="140"/>
      <c r="F67" s="140"/>
      <c r="G67" s="140"/>
      <c r="H67" s="140"/>
      <c r="I67" s="140"/>
      <c r="J67" s="140"/>
      <c r="K67" s="140"/>
      <c r="L67" s="140"/>
      <c r="M67" s="140"/>
      <c r="N67" s="140"/>
      <c r="O67" s="140"/>
      <c r="P67" s="140"/>
      <c r="Q67" s="140"/>
      <c r="R67" s="140"/>
      <c r="S67" s="148"/>
      <c r="T67" s="140"/>
      <c r="U67" s="140"/>
      <c r="V67" s="140"/>
      <c r="W67" s="140"/>
      <c r="X67" s="140"/>
      <c r="Y67" s="140"/>
      <c r="Z67" s="140"/>
      <c r="AA67" s="140"/>
      <c r="AB67" s="140"/>
      <c r="AC67" s="140"/>
      <c r="AD67" s="140"/>
      <c r="AE67" s="140"/>
      <c r="AF67" s="140"/>
      <c r="AG67" s="140"/>
      <c r="AH67" s="140"/>
      <c r="AI67" s="140"/>
    </row>
    <row r="68" spans="1:35" x14ac:dyDescent="0.15">
      <c r="A68" s="140"/>
      <c r="B68" s="140"/>
      <c r="C68" s="140"/>
      <c r="D68" s="140"/>
      <c r="E68" s="140"/>
      <c r="F68" s="140"/>
      <c r="G68" s="140"/>
      <c r="H68" s="140"/>
      <c r="I68" s="140"/>
      <c r="J68" s="140"/>
      <c r="K68" s="140"/>
      <c r="L68" s="140"/>
      <c r="M68" s="140"/>
      <c r="N68" s="140"/>
      <c r="O68" s="140"/>
      <c r="P68" s="140"/>
      <c r="Q68" s="140"/>
      <c r="R68" s="140"/>
      <c r="S68" s="148"/>
      <c r="T68" s="140"/>
      <c r="U68" s="140"/>
      <c r="V68" s="140"/>
      <c r="W68" s="140"/>
      <c r="X68" s="140"/>
      <c r="Y68" s="140"/>
      <c r="Z68" s="140"/>
      <c r="AA68" s="140"/>
      <c r="AB68" s="140"/>
      <c r="AC68" s="140"/>
      <c r="AD68" s="140"/>
      <c r="AE68" s="140"/>
      <c r="AF68" s="140"/>
      <c r="AG68" s="140"/>
      <c r="AH68" s="140"/>
      <c r="AI68" s="140"/>
    </row>
    <row r="69" spans="1:35" x14ac:dyDescent="0.15">
      <c r="A69" s="140"/>
      <c r="B69" s="140"/>
      <c r="C69" s="140"/>
      <c r="D69" s="140"/>
      <c r="E69" s="140"/>
      <c r="F69" s="140"/>
      <c r="G69" s="140"/>
      <c r="H69" s="140"/>
      <c r="I69" s="140"/>
      <c r="J69" s="140"/>
      <c r="K69" s="140"/>
      <c r="L69" s="140"/>
      <c r="M69" s="140"/>
      <c r="N69" s="140"/>
      <c r="O69" s="140"/>
      <c r="P69" s="140"/>
      <c r="Q69" s="140"/>
      <c r="R69" s="140"/>
      <c r="S69" s="148"/>
      <c r="T69" s="140"/>
      <c r="U69" s="140"/>
      <c r="V69" s="140"/>
      <c r="W69" s="140"/>
      <c r="X69" s="140"/>
      <c r="Y69" s="140"/>
      <c r="Z69" s="140"/>
      <c r="AA69" s="140"/>
      <c r="AB69" s="140"/>
      <c r="AC69" s="140"/>
      <c r="AD69" s="140"/>
      <c r="AE69" s="140"/>
      <c r="AF69" s="140"/>
      <c r="AG69" s="140"/>
      <c r="AH69" s="140"/>
      <c r="AI69" s="140"/>
    </row>
    <row r="70" spans="1:35" x14ac:dyDescent="0.15">
      <c r="A70" s="140"/>
      <c r="B70" s="140"/>
      <c r="C70" s="140"/>
      <c r="D70" s="140"/>
      <c r="E70" s="140"/>
      <c r="F70" s="140"/>
      <c r="G70" s="140"/>
      <c r="H70" s="140"/>
      <c r="I70" s="140"/>
      <c r="J70" s="140"/>
      <c r="K70" s="140"/>
      <c r="L70" s="140"/>
      <c r="M70" s="140"/>
      <c r="N70" s="140"/>
      <c r="O70" s="140"/>
      <c r="P70" s="140"/>
      <c r="Q70" s="140"/>
      <c r="R70" s="140"/>
      <c r="S70" s="148"/>
      <c r="T70" s="140"/>
      <c r="U70" s="140"/>
      <c r="V70" s="140"/>
      <c r="W70" s="140"/>
      <c r="X70" s="140"/>
      <c r="Y70" s="140"/>
      <c r="Z70" s="140"/>
      <c r="AA70" s="140"/>
      <c r="AB70" s="140"/>
      <c r="AC70" s="140"/>
      <c r="AD70" s="140"/>
      <c r="AE70" s="140"/>
      <c r="AF70" s="140"/>
      <c r="AG70" s="140"/>
      <c r="AH70" s="140"/>
      <c r="AI70" s="140"/>
    </row>
    <row r="71" spans="1:35" x14ac:dyDescent="0.15">
      <c r="A71" s="140"/>
      <c r="B71" s="140"/>
      <c r="C71" s="140"/>
      <c r="D71" s="140"/>
      <c r="E71" s="140"/>
      <c r="F71" s="140"/>
      <c r="G71" s="140"/>
      <c r="H71" s="140"/>
      <c r="I71" s="140"/>
      <c r="J71" s="140"/>
      <c r="K71" s="140"/>
      <c r="L71" s="140"/>
      <c r="M71" s="140"/>
      <c r="N71" s="140"/>
      <c r="O71" s="140"/>
      <c r="P71" s="140"/>
      <c r="Q71" s="140"/>
      <c r="R71" s="140"/>
      <c r="S71" s="148"/>
      <c r="T71" s="140"/>
      <c r="U71" s="140"/>
      <c r="V71" s="140"/>
      <c r="W71" s="140"/>
      <c r="X71" s="140"/>
      <c r="Y71" s="140"/>
      <c r="Z71" s="140"/>
      <c r="AA71" s="140"/>
      <c r="AB71" s="140"/>
      <c r="AC71" s="140"/>
      <c r="AD71" s="140"/>
      <c r="AE71" s="140"/>
      <c r="AF71" s="140"/>
      <c r="AG71" s="140"/>
      <c r="AH71" s="140"/>
      <c r="AI71" s="140"/>
    </row>
    <row r="72" spans="1:35" x14ac:dyDescent="0.15">
      <c r="A72" s="140"/>
      <c r="B72" s="140"/>
      <c r="C72" s="140"/>
      <c r="D72" s="140"/>
      <c r="E72" s="140"/>
      <c r="F72" s="140"/>
      <c r="G72" s="140"/>
      <c r="H72" s="140"/>
      <c r="I72" s="140"/>
      <c r="J72" s="140"/>
      <c r="K72" s="140"/>
      <c r="L72" s="140"/>
      <c r="M72" s="140"/>
      <c r="N72" s="140"/>
      <c r="O72" s="140"/>
      <c r="P72" s="140"/>
      <c r="Q72" s="140"/>
      <c r="R72" s="140"/>
      <c r="S72" s="148"/>
      <c r="T72" s="140"/>
      <c r="U72" s="140"/>
      <c r="V72" s="140"/>
      <c r="W72" s="140"/>
      <c r="X72" s="140"/>
      <c r="Y72" s="140"/>
      <c r="Z72" s="140"/>
      <c r="AA72" s="140"/>
      <c r="AB72" s="140"/>
      <c r="AC72" s="140"/>
      <c r="AD72" s="140"/>
      <c r="AE72" s="140"/>
      <c r="AF72" s="140"/>
      <c r="AG72" s="140"/>
      <c r="AH72" s="140"/>
      <c r="AI72" s="140"/>
    </row>
    <row r="73" spans="1:35" x14ac:dyDescent="0.15">
      <c r="A73" s="140"/>
      <c r="B73" s="140"/>
      <c r="C73" s="140"/>
      <c r="D73" s="140"/>
      <c r="E73" s="140"/>
      <c r="F73" s="140"/>
      <c r="G73" s="140"/>
      <c r="H73" s="140"/>
      <c r="I73" s="140"/>
      <c r="J73" s="140"/>
      <c r="K73" s="140"/>
      <c r="L73" s="140"/>
      <c r="M73" s="140"/>
      <c r="N73" s="140"/>
      <c r="O73" s="140"/>
      <c r="P73" s="140"/>
      <c r="Q73" s="140"/>
      <c r="R73" s="140"/>
      <c r="S73" s="148"/>
      <c r="T73" s="140"/>
      <c r="U73" s="140"/>
      <c r="V73" s="140"/>
      <c r="W73" s="140"/>
      <c r="X73" s="140"/>
      <c r="Y73" s="140"/>
      <c r="Z73" s="140"/>
      <c r="AA73" s="140"/>
      <c r="AB73" s="140"/>
      <c r="AC73" s="140"/>
      <c r="AD73" s="140"/>
      <c r="AE73" s="140"/>
      <c r="AF73" s="140"/>
      <c r="AG73" s="140"/>
      <c r="AH73" s="140"/>
      <c r="AI73" s="140"/>
    </row>
    <row r="74" spans="1:35" x14ac:dyDescent="0.15">
      <c r="A74" s="140"/>
      <c r="B74" s="140"/>
      <c r="C74" s="140"/>
      <c r="D74" s="140"/>
      <c r="E74" s="140"/>
      <c r="F74" s="140"/>
      <c r="G74" s="140"/>
      <c r="H74" s="140"/>
      <c r="I74" s="140"/>
      <c r="J74" s="140"/>
      <c r="K74" s="140"/>
      <c r="L74" s="140"/>
      <c r="M74" s="140"/>
      <c r="N74" s="140"/>
      <c r="O74" s="140"/>
      <c r="P74" s="140"/>
      <c r="Q74" s="140"/>
      <c r="R74" s="140"/>
      <c r="S74" s="148"/>
      <c r="T74" s="140"/>
      <c r="U74" s="140"/>
      <c r="V74" s="140"/>
      <c r="W74" s="140"/>
      <c r="X74" s="140"/>
      <c r="Y74" s="140"/>
      <c r="Z74" s="140"/>
      <c r="AA74" s="140"/>
      <c r="AB74" s="140"/>
      <c r="AC74" s="140"/>
      <c r="AD74" s="140"/>
      <c r="AE74" s="140"/>
      <c r="AF74" s="140"/>
      <c r="AG74" s="140"/>
      <c r="AH74" s="140"/>
      <c r="AI74" s="140"/>
    </row>
  </sheetData>
  <sheetProtection algorithmName="SHA-512" hashValue="9hMrjyZM//q85HmhMqN8GALEddwuM1kqUduzOqppLhousaKv7LeT8lw2bA90TOoHszifxq+e/Yg1B+Ls5Athog==" saltValue="QShQlh3bGimI/abzGAV5Xw==" spinCount="100000" sheet="1" selectLockedCells="1"/>
  <mergeCells count="15">
    <mergeCell ref="B22:R22"/>
    <mergeCell ref="B3:R3"/>
    <mergeCell ref="E12:O12"/>
    <mergeCell ref="E16:O16"/>
    <mergeCell ref="M18:N18"/>
    <mergeCell ref="E14:O14"/>
    <mergeCell ref="E18:L18"/>
    <mergeCell ref="B8:F8"/>
    <mergeCell ref="B7:F7"/>
    <mergeCell ref="B23:R23"/>
    <mergeCell ref="B25:R25"/>
    <mergeCell ref="E28:L28"/>
    <mergeCell ref="E34:L34"/>
    <mergeCell ref="E32:L32"/>
    <mergeCell ref="E30:L30"/>
  </mergeCells>
  <phoneticPr fontId="6"/>
  <pageMargins left="0.70866141732283472" right="0.39370078740157483" top="0.62" bottom="0.43307086614173229"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FFC000"/>
    <pageSetUpPr fitToPage="1"/>
  </sheetPr>
  <dimension ref="A1:AF118"/>
  <sheetViews>
    <sheetView workbookViewId="0">
      <selection activeCell="F43" sqref="F43:L44"/>
    </sheetView>
  </sheetViews>
  <sheetFormatPr defaultColWidth="9" defaultRowHeight="13.5" x14ac:dyDescent="0.15"/>
  <cols>
    <col min="1" max="1" width="3.5" style="141" customWidth="1"/>
    <col min="2" max="2" width="8.375" style="141" customWidth="1"/>
    <col min="3" max="3" width="15.125" style="141" customWidth="1"/>
    <col min="4" max="6" width="9" style="141"/>
    <col min="7" max="7" width="5.625" style="141" customWidth="1"/>
    <col min="8" max="8" width="5.125" style="141" customWidth="1"/>
    <col min="9" max="9" width="5.625" style="141" customWidth="1"/>
    <col min="10" max="10" width="5.125" style="141" customWidth="1"/>
    <col min="11" max="11" width="5.625" style="141" customWidth="1"/>
    <col min="12" max="12" width="8.5" style="141" customWidth="1"/>
    <col min="13" max="13" width="3.625" style="141" customWidth="1"/>
    <col min="14" max="16384" width="9" style="141"/>
  </cols>
  <sheetData>
    <row r="1" spans="1:32" x14ac:dyDescent="0.15">
      <c r="A1" s="140"/>
      <c r="B1" s="180"/>
      <c r="C1" s="180"/>
      <c r="D1" s="180"/>
      <c r="E1" s="180"/>
      <c r="F1" s="180"/>
      <c r="G1" s="180"/>
      <c r="H1" s="180"/>
      <c r="I1" s="180"/>
      <c r="J1" s="180"/>
      <c r="K1" s="180"/>
      <c r="L1" s="180"/>
      <c r="M1" s="180"/>
      <c r="N1" s="140"/>
      <c r="O1" s="140"/>
      <c r="P1" s="140"/>
      <c r="Q1" s="140"/>
      <c r="R1" s="140"/>
      <c r="S1" s="140"/>
      <c r="T1" s="140"/>
      <c r="U1" s="140"/>
      <c r="V1" s="140"/>
      <c r="W1" s="140"/>
      <c r="X1" s="140"/>
      <c r="Y1" s="140"/>
      <c r="Z1" s="140"/>
      <c r="AA1" s="140"/>
      <c r="AB1" s="140"/>
      <c r="AC1" s="140"/>
      <c r="AD1" s="140"/>
      <c r="AE1" s="140"/>
      <c r="AF1" s="140"/>
    </row>
    <row r="2" spans="1:32" ht="20.25" customHeight="1" x14ac:dyDescent="0.15">
      <c r="A2" s="140"/>
      <c r="B2" s="187" t="s">
        <v>776</v>
      </c>
      <c r="C2" s="187"/>
      <c r="D2" s="187"/>
      <c r="E2" s="187"/>
      <c r="F2" s="187"/>
      <c r="G2" s="180"/>
      <c r="H2" s="180"/>
      <c r="I2" s="180"/>
      <c r="J2" s="180"/>
      <c r="K2" s="180"/>
      <c r="L2" s="180"/>
      <c r="M2" s="180"/>
      <c r="N2" s="140"/>
      <c r="O2" s="140"/>
      <c r="P2" s="140"/>
      <c r="Q2" s="140"/>
      <c r="R2" s="140"/>
      <c r="S2" s="140"/>
      <c r="T2" s="140"/>
      <c r="U2" s="140"/>
      <c r="V2" s="140"/>
      <c r="W2" s="140"/>
      <c r="X2" s="140"/>
      <c r="Y2" s="140"/>
      <c r="Z2" s="140"/>
      <c r="AA2" s="140"/>
      <c r="AB2" s="140"/>
      <c r="AC2" s="140"/>
      <c r="AD2" s="140"/>
      <c r="AE2" s="140"/>
      <c r="AF2" s="140"/>
    </row>
    <row r="3" spans="1:32" ht="20.25" customHeight="1" x14ac:dyDescent="0.15">
      <c r="A3" s="140"/>
      <c r="B3" s="187" t="s">
        <v>793</v>
      </c>
      <c r="C3" s="187"/>
      <c r="D3" s="187"/>
      <c r="E3" s="187"/>
      <c r="F3" s="187"/>
      <c r="G3" s="180"/>
      <c r="H3" s="180"/>
      <c r="I3" s="180"/>
      <c r="J3" s="180"/>
      <c r="K3" s="180"/>
      <c r="L3" s="180"/>
      <c r="M3" s="180"/>
      <c r="N3" s="140"/>
      <c r="O3" s="140"/>
      <c r="P3" s="140"/>
      <c r="Q3" s="140"/>
      <c r="R3" s="140"/>
      <c r="S3" s="140"/>
      <c r="T3" s="140"/>
      <c r="U3" s="140"/>
      <c r="V3" s="140"/>
      <c r="W3" s="140"/>
      <c r="X3" s="140"/>
      <c r="Y3" s="140"/>
      <c r="Z3" s="140"/>
      <c r="AA3" s="140"/>
      <c r="AB3" s="140"/>
      <c r="AC3" s="140"/>
      <c r="AD3" s="140"/>
      <c r="AE3" s="140"/>
      <c r="AF3" s="140"/>
    </row>
    <row r="4" spans="1:32" ht="20.25" customHeight="1" x14ac:dyDescent="0.15">
      <c r="A4" s="140"/>
      <c r="B4" s="188"/>
      <c r="C4" s="180"/>
      <c r="D4" s="180"/>
      <c r="E4" s="180"/>
      <c r="F4" s="180"/>
      <c r="G4" s="180"/>
      <c r="H4" s="180"/>
      <c r="I4" s="180"/>
      <c r="J4" s="180"/>
      <c r="K4" s="180"/>
      <c r="L4" s="180"/>
      <c r="M4" s="180"/>
      <c r="N4" s="140"/>
      <c r="O4" s="140"/>
      <c r="P4" s="140"/>
      <c r="Q4" s="140"/>
      <c r="R4" s="140"/>
      <c r="S4" s="140"/>
      <c r="T4" s="140"/>
      <c r="U4" s="140"/>
      <c r="V4" s="140"/>
      <c r="W4" s="140"/>
      <c r="X4" s="140"/>
      <c r="Y4" s="140"/>
      <c r="Z4" s="140"/>
      <c r="AA4" s="140"/>
      <c r="AB4" s="140"/>
      <c r="AC4" s="140"/>
      <c r="AD4" s="140"/>
      <c r="AE4" s="140"/>
      <c r="AF4" s="140"/>
    </row>
    <row r="5" spans="1:32" ht="20.25" customHeight="1" x14ac:dyDescent="0.15">
      <c r="A5" s="140"/>
      <c r="B5" s="739" t="s">
        <v>794</v>
      </c>
      <c r="C5" s="739"/>
      <c r="D5" s="739"/>
      <c r="E5" s="739"/>
      <c r="F5" s="739"/>
      <c r="G5" s="739"/>
      <c r="H5" s="739"/>
      <c r="I5" s="739"/>
      <c r="J5" s="739"/>
      <c r="K5" s="739"/>
      <c r="L5" s="739"/>
      <c r="M5" s="739"/>
      <c r="N5" s="140"/>
      <c r="O5" s="140"/>
      <c r="P5" s="140"/>
      <c r="Q5" s="140"/>
      <c r="R5" s="140"/>
      <c r="S5" s="140"/>
      <c r="T5" s="140"/>
      <c r="U5" s="140"/>
      <c r="V5" s="140"/>
      <c r="W5" s="140"/>
      <c r="X5" s="140"/>
      <c r="Y5" s="140"/>
      <c r="Z5" s="140"/>
      <c r="AA5" s="140"/>
      <c r="AB5" s="140"/>
      <c r="AC5" s="140"/>
      <c r="AD5" s="140"/>
      <c r="AE5" s="140"/>
      <c r="AF5" s="140"/>
    </row>
    <row r="6" spans="1:32" ht="20.25" customHeight="1" x14ac:dyDescent="0.15">
      <c r="A6" s="140"/>
      <c r="B6" s="812" t="s">
        <v>795</v>
      </c>
      <c r="C6" s="812"/>
      <c r="D6" s="812"/>
      <c r="E6" s="812"/>
      <c r="F6" s="812"/>
      <c r="G6" s="812"/>
      <c r="H6" s="812"/>
      <c r="I6" s="812"/>
      <c r="J6" s="812"/>
      <c r="K6" s="812"/>
      <c r="L6" s="812"/>
      <c r="M6" s="812"/>
      <c r="N6" s="140"/>
      <c r="O6" s="140"/>
      <c r="P6" s="140"/>
      <c r="Q6" s="140"/>
      <c r="R6" s="140"/>
      <c r="S6" s="140"/>
      <c r="T6" s="140"/>
      <c r="U6" s="140"/>
      <c r="V6" s="140"/>
      <c r="W6" s="140"/>
      <c r="X6" s="140"/>
      <c r="Y6" s="140"/>
      <c r="Z6" s="140"/>
      <c r="AA6" s="140"/>
      <c r="AB6" s="140"/>
      <c r="AC6" s="140"/>
      <c r="AD6" s="140"/>
      <c r="AE6" s="140"/>
      <c r="AF6" s="140"/>
    </row>
    <row r="7" spans="1:32" ht="12.75" customHeight="1" x14ac:dyDescent="0.15">
      <c r="A7" s="140"/>
      <c r="B7" s="188"/>
      <c r="C7" s="180"/>
      <c r="D7" s="180"/>
      <c r="E7" s="180"/>
      <c r="F7" s="180"/>
      <c r="G7" s="180"/>
      <c r="H7" s="180"/>
      <c r="I7" s="180"/>
      <c r="J7" s="180"/>
      <c r="K7" s="180"/>
      <c r="L7" s="180"/>
      <c r="M7" s="180"/>
      <c r="N7" s="140"/>
      <c r="O7" s="140"/>
      <c r="P7" s="140"/>
      <c r="Q7" s="140"/>
      <c r="R7" s="140"/>
      <c r="S7" s="140"/>
      <c r="T7" s="140"/>
      <c r="U7" s="140"/>
      <c r="V7" s="140"/>
      <c r="W7" s="140"/>
      <c r="X7" s="140"/>
      <c r="Y7" s="140"/>
      <c r="Z7" s="140"/>
      <c r="AA7" s="140"/>
      <c r="AB7" s="140"/>
      <c r="AC7" s="140"/>
      <c r="AD7" s="140"/>
      <c r="AE7" s="140"/>
      <c r="AF7" s="140"/>
    </row>
    <row r="8" spans="1:32" ht="20.25" customHeight="1" x14ac:dyDescent="0.15">
      <c r="A8" s="140"/>
      <c r="B8" s="822" t="s">
        <v>820</v>
      </c>
      <c r="C8" s="822"/>
      <c r="D8" s="822"/>
      <c r="E8" s="822"/>
      <c r="F8" s="822"/>
      <c r="G8" s="822"/>
      <c r="H8" s="822"/>
      <c r="I8" s="822"/>
      <c r="J8" s="822"/>
      <c r="K8" s="822"/>
      <c r="L8" s="822"/>
      <c r="M8" s="822"/>
      <c r="N8" s="140"/>
      <c r="O8" s="140"/>
      <c r="P8" s="140"/>
      <c r="Q8" s="140"/>
      <c r="R8" s="140"/>
      <c r="S8" s="140"/>
      <c r="T8" s="140"/>
      <c r="U8" s="140"/>
      <c r="V8" s="140"/>
      <c r="W8" s="140"/>
      <c r="X8" s="140"/>
      <c r="Y8" s="140"/>
      <c r="Z8" s="140"/>
      <c r="AA8" s="140"/>
      <c r="AB8" s="140"/>
      <c r="AC8" s="140"/>
      <c r="AD8" s="140"/>
      <c r="AE8" s="140"/>
      <c r="AF8" s="140"/>
    </row>
    <row r="9" spans="1:32" ht="20.25" customHeight="1" x14ac:dyDescent="0.15">
      <c r="A9" s="140"/>
      <c r="B9" s="811" t="s">
        <v>819</v>
      </c>
      <c r="C9" s="811"/>
      <c r="D9" s="811"/>
      <c r="E9" s="811"/>
      <c r="F9" s="811"/>
      <c r="G9" s="811"/>
      <c r="H9" s="811"/>
      <c r="I9" s="811"/>
      <c r="J9" s="811"/>
      <c r="K9" s="811"/>
      <c r="L9" s="811"/>
      <c r="M9" s="811"/>
      <c r="N9" s="140"/>
      <c r="O9" s="140"/>
      <c r="P9" s="140"/>
      <c r="Q9" s="140"/>
      <c r="R9" s="140"/>
      <c r="S9" s="140"/>
      <c r="T9" s="140"/>
      <c r="U9" s="140"/>
      <c r="V9" s="140"/>
      <c r="W9" s="140"/>
      <c r="X9" s="140"/>
      <c r="Y9" s="140"/>
      <c r="Z9" s="140"/>
      <c r="AA9" s="140"/>
      <c r="AB9" s="140"/>
      <c r="AC9" s="140"/>
      <c r="AD9" s="140"/>
      <c r="AE9" s="140"/>
      <c r="AF9" s="140"/>
    </row>
    <row r="10" spans="1:32" ht="9.75" customHeight="1" x14ac:dyDescent="0.15">
      <c r="A10" s="140"/>
      <c r="B10" s="189"/>
      <c r="C10" s="189"/>
      <c r="D10" s="189"/>
      <c r="E10" s="189"/>
      <c r="F10" s="189"/>
      <c r="G10" s="189"/>
      <c r="H10" s="189"/>
      <c r="I10" s="189"/>
      <c r="J10" s="189"/>
      <c r="K10" s="189"/>
      <c r="L10" s="189"/>
      <c r="M10" s="189"/>
      <c r="N10" s="140"/>
      <c r="O10" s="140"/>
      <c r="P10" s="140"/>
      <c r="Q10" s="140"/>
      <c r="R10" s="140"/>
      <c r="S10" s="140"/>
      <c r="T10" s="140"/>
      <c r="U10" s="140"/>
      <c r="V10" s="140"/>
      <c r="W10" s="140"/>
      <c r="X10" s="140"/>
      <c r="Y10" s="140"/>
      <c r="Z10" s="140"/>
      <c r="AA10" s="140"/>
      <c r="AB10" s="140"/>
      <c r="AC10" s="140"/>
      <c r="AD10" s="140"/>
      <c r="AE10" s="140"/>
      <c r="AF10" s="140"/>
    </row>
    <row r="11" spans="1:32" ht="11.25" customHeight="1" x14ac:dyDescent="0.15">
      <c r="A11" s="140"/>
      <c r="B11" s="189"/>
      <c r="C11" s="189"/>
      <c r="D11" s="189"/>
      <c r="E11" s="189"/>
      <c r="F11" s="189"/>
      <c r="G11" s="189"/>
      <c r="H11" s="189"/>
      <c r="I11" s="189"/>
      <c r="J11" s="189"/>
      <c r="K11" s="189"/>
      <c r="L11" s="189"/>
      <c r="M11" s="189"/>
      <c r="N11" s="140"/>
      <c r="O11" s="140"/>
      <c r="P11" s="140"/>
      <c r="Q11" s="140"/>
      <c r="R11" s="140"/>
      <c r="S11" s="140"/>
      <c r="T11" s="140"/>
      <c r="U11" s="140"/>
      <c r="V11" s="140"/>
      <c r="W11" s="140"/>
      <c r="X11" s="140"/>
      <c r="Y11" s="140"/>
      <c r="Z11" s="140"/>
      <c r="AA11" s="140"/>
      <c r="AB11" s="140"/>
      <c r="AC11" s="140"/>
      <c r="AD11" s="140"/>
      <c r="AE11" s="140"/>
      <c r="AF11" s="140"/>
    </row>
    <row r="12" spans="1:32" ht="20.25" customHeight="1" x14ac:dyDescent="0.15">
      <c r="A12" s="140"/>
      <c r="B12" s="188"/>
      <c r="C12" s="180"/>
      <c r="D12" s="180"/>
      <c r="E12" s="180"/>
      <c r="F12" s="180"/>
      <c r="G12" s="180"/>
      <c r="H12" s="180"/>
      <c r="I12" s="180"/>
      <c r="J12" s="180"/>
      <c r="K12" s="180"/>
      <c r="L12" s="180"/>
      <c r="M12" s="180"/>
      <c r="N12" s="140"/>
      <c r="O12" s="140"/>
      <c r="P12" s="140"/>
      <c r="Q12" s="140"/>
      <c r="R12" s="140"/>
      <c r="S12" s="140"/>
      <c r="T12" s="140"/>
      <c r="U12" s="140"/>
      <c r="V12" s="140"/>
      <c r="W12" s="140"/>
      <c r="X12" s="140"/>
      <c r="Y12" s="140"/>
      <c r="Z12" s="140"/>
      <c r="AA12" s="140"/>
      <c r="AB12" s="140"/>
      <c r="AC12" s="140"/>
      <c r="AD12" s="140"/>
      <c r="AE12" s="140"/>
      <c r="AF12" s="140"/>
    </row>
    <row r="13" spans="1:32" ht="20.25" customHeight="1" x14ac:dyDescent="0.15">
      <c r="A13" s="140"/>
      <c r="B13" s="188"/>
      <c r="C13" s="187" t="s">
        <v>796</v>
      </c>
      <c r="D13" s="187"/>
      <c r="E13" s="187"/>
      <c r="F13" s="187"/>
      <c r="G13" s="187"/>
      <c r="H13" s="187"/>
      <c r="I13" s="187"/>
      <c r="J13" s="187"/>
      <c r="K13" s="187"/>
      <c r="L13" s="187"/>
      <c r="M13" s="187"/>
      <c r="N13" s="140"/>
      <c r="O13" s="140"/>
      <c r="P13" s="140"/>
      <c r="Q13" s="140"/>
      <c r="R13" s="140"/>
      <c r="S13" s="140"/>
      <c r="T13" s="140"/>
      <c r="U13" s="140"/>
      <c r="V13" s="140"/>
      <c r="W13" s="140"/>
      <c r="X13" s="140"/>
      <c r="Y13" s="140"/>
      <c r="Z13" s="140"/>
      <c r="AA13" s="140"/>
      <c r="AB13" s="140"/>
      <c r="AC13" s="140"/>
      <c r="AD13" s="140"/>
      <c r="AE13" s="140"/>
      <c r="AF13" s="140"/>
    </row>
    <row r="14" spans="1:32" ht="20.25" customHeight="1" x14ac:dyDescent="0.15">
      <c r="A14" s="140"/>
      <c r="B14" s="188"/>
      <c r="C14" s="187" t="s">
        <v>797</v>
      </c>
      <c r="D14" s="187"/>
      <c r="E14" s="187"/>
      <c r="F14" s="187"/>
      <c r="G14" s="187"/>
      <c r="H14" s="187"/>
      <c r="I14" s="187"/>
      <c r="J14" s="187"/>
      <c r="K14" s="187"/>
      <c r="L14" s="187"/>
      <c r="M14" s="187"/>
      <c r="N14" s="140"/>
      <c r="O14" s="140"/>
      <c r="P14" s="140"/>
      <c r="Q14" s="140"/>
      <c r="R14" s="140"/>
      <c r="S14" s="140"/>
      <c r="T14" s="140"/>
      <c r="U14" s="140"/>
      <c r="V14" s="140"/>
      <c r="W14" s="140"/>
      <c r="X14" s="140"/>
      <c r="Y14" s="140"/>
      <c r="Z14" s="140"/>
      <c r="AA14" s="140"/>
      <c r="AB14" s="140"/>
      <c r="AC14" s="140"/>
      <c r="AD14" s="140"/>
      <c r="AE14" s="140"/>
      <c r="AF14" s="140"/>
    </row>
    <row r="15" spans="1:32" ht="20.25" customHeight="1" x14ac:dyDescent="0.15">
      <c r="A15" s="140"/>
      <c r="B15" s="188"/>
      <c r="C15" s="187" t="s">
        <v>798</v>
      </c>
      <c r="D15" s="187"/>
      <c r="E15" s="187"/>
      <c r="F15" s="187"/>
      <c r="G15" s="187"/>
      <c r="H15" s="187"/>
      <c r="I15" s="187"/>
      <c r="J15" s="187"/>
      <c r="K15" s="187"/>
      <c r="L15" s="187"/>
      <c r="M15" s="187"/>
      <c r="N15" s="140"/>
      <c r="O15" s="140"/>
      <c r="P15" s="140"/>
      <c r="Q15" s="140"/>
      <c r="R15" s="140"/>
      <c r="S15" s="140"/>
      <c r="T15" s="140"/>
      <c r="U15" s="140"/>
      <c r="V15" s="140"/>
      <c r="W15" s="140"/>
      <c r="X15" s="140"/>
      <c r="Y15" s="140"/>
      <c r="Z15" s="140"/>
      <c r="AA15" s="140"/>
      <c r="AB15" s="140"/>
      <c r="AC15" s="140"/>
      <c r="AD15" s="140"/>
      <c r="AE15" s="140"/>
      <c r="AF15" s="140"/>
    </row>
    <row r="16" spans="1:32" ht="20.25" customHeight="1" x14ac:dyDescent="0.15">
      <c r="A16" s="140"/>
      <c r="B16" s="188"/>
      <c r="C16" s="187" t="s">
        <v>799</v>
      </c>
      <c r="D16" s="187"/>
      <c r="E16" s="187"/>
      <c r="F16" s="187"/>
      <c r="G16" s="187"/>
      <c r="H16" s="187"/>
      <c r="I16" s="187"/>
      <c r="J16" s="187"/>
      <c r="K16" s="187"/>
      <c r="L16" s="187"/>
      <c r="M16" s="187"/>
      <c r="N16" s="140"/>
      <c r="O16" s="140"/>
      <c r="P16" s="140"/>
      <c r="Q16" s="140"/>
      <c r="R16" s="140"/>
      <c r="S16" s="140"/>
      <c r="T16" s="140"/>
      <c r="U16" s="140"/>
      <c r="V16" s="140"/>
      <c r="W16" s="140"/>
      <c r="X16" s="140"/>
      <c r="Y16" s="140"/>
      <c r="Z16" s="140"/>
      <c r="AA16" s="140"/>
      <c r="AB16" s="140"/>
      <c r="AC16" s="140"/>
      <c r="AD16" s="140"/>
      <c r="AE16" s="140"/>
      <c r="AF16" s="140"/>
    </row>
    <row r="17" spans="1:32" ht="20.25" customHeight="1" x14ac:dyDescent="0.15">
      <c r="A17" s="140"/>
      <c r="B17" s="188"/>
      <c r="C17" s="180"/>
      <c r="D17" s="180"/>
      <c r="E17" s="180"/>
      <c r="F17" s="180"/>
      <c r="G17" s="180"/>
      <c r="H17" s="180"/>
      <c r="I17" s="180"/>
      <c r="J17" s="180"/>
      <c r="K17" s="180"/>
      <c r="L17" s="180"/>
      <c r="M17" s="180"/>
      <c r="N17" s="140"/>
      <c r="O17" s="140"/>
      <c r="P17" s="140"/>
      <c r="Q17" s="140"/>
      <c r="R17" s="140"/>
      <c r="S17" s="140"/>
      <c r="T17" s="140"/>
      <c r="U17" s="140"/>
      <c r="V17" s="140"/>
      <c r="W17" s="140"/>
      <c r="X17" s="140"/>
      <c r="Y17" s="140"/>
      <c r="Z17" s="140"/>
      <c r="AA17" s="140"/>
      <c r="AB17" s="140"/>
      <c r="AC17" s="140"/>
      <c r="AD17" s="140"/>
      <c r="AE17" s="140"/>
      <c r="AF17" s="140"/>
    </row>
    <row r="18" spans="1:32" ht="21.6" customHeight="1" x14ac:dyDescent="0.15">
      <c r="A18" s="140"/>
      <c r="B18" s="188"/>
      <c r="C18" s="180"/>
      <c r="D18" s="180"/>
      <c r="E18" s="180"/>
      <c r="F18" s="191" t="s">
        <v>779</v>
      </c>
      <c r="G18" s="178"/>
      <c r="H18" s="192" t="s">
        <v>101</v>
      </c>
      <c r="I18" s="178"/>
      <c r="J18" s="180" t="s">
        <v>237</v>
      </c>
      <c r="K18" s="178"/>
      <c r="L18" s="180" t="s">
        <v>236</v>
      </c>
      <c r="M18" s="180"/>
      <c r="N18" s="140"/>
      <c r="O18" s="140"/>
      <c r="P18" s="140"/>
      <c r="Q18" s="140"/>
      <c r="R18" s="140"/>
      <c r="S18" s="140"/>
      <c r="T18" s="140"/>
      <c r="U18" s="140"/>
      <c r="V18" s="140"/>
      <c r="W18" s="140"/>
      <c r="X18" s="140"/>
      <c r="Y18" s="140"/>
      <c r="Z18" s="140"/>
      <c r="AA18" s="140"/>
      <c r="AB18" s="140"/>
      <c r="AC18" s="140"/>
      <c r="AD18" s="140"/>
      <c r="AE18" s="140"/>
      <c r="AF18" s="140"/>
    </row>
    <row r="19" spans="1:32" ht="9.75" customHeight="1" x14ac:dyDescent="0.15">
      <c r="A19" s="140"/>
      <c r="B19" s="188"/>
      <c r="C19" s="180"/>
      <c r="D19" s="180"/>
      <c r="E19" s="180"/>
      <c r="F19" s="180"/>
      <c r="G19" s="180"/>
      <c r="H19" s="180"/>
      <c r="I19" s="180"/>
      <c r="J19" s="180"/>
      <c r="K19" s="180"/>
      <c r="L19" s="180"/>
      <c r="M19" s="180"/>
      <c r="N19" s="140"/>
      <c r="O19" s="140"/>
      <c r="P19" s="140"/>
      <c r="Q19" s="140"/>
      <c r="R19" s="140"/>
      <c r="S19" s="140"/>
      <c r="T19" s="140"/>
      <c r="U19" s="140"/>
      <c r="V19" s="140"/>
      <c r="W19" s="140"/>
      <c r="X19" s="140"/>
      <c r="Y19" s="140"/>
      <c r="Z19" s="140"/>
      <c r="AA19" s="140"/>
      <c r="AB19" s="140"/>
      <c r="AC19" s="140"/>
      <c r="AD19" s="140"/>
      <c r="AE19" s="140"/>
      <c r="AF19" s="140"/>
    </row>
    <row r="20" spans="1:32" ht="20.25" customHeight="1" x14ac:dyDescent="0.15">
      <c r="A20" s="140"/>
      <c r="B20" s="188"/>
      <c r="C20" s="180"/>
      <c r="D20" s="180"/>
      <c r="E20" s="181" t="s">
        <v>800</v>
      </c>
      <c r="F20" s="823" t="str">
        <f>IF('1経歴書'!C7&lt;&gt;"",'1経歴書'!C7,"")</f>
        <v/>
      </c>
      <c r="G20" s="824"/>
      <c r="H20" s="824"/>
      <c r="I20" s="825"/>
      <c r="J20" s="181"/>
      <c r="K20" s="181" t="s">
        <v>801</v>
      </c>
      <c r="L20" s="181"/>
      <c r="M20" s="180"/>
      <c r="N20" s="147" t="s">
        <v>859</v>
      </c>
      <c r="O20" s="140"/>
      <c r="P20" s="140"/>
      <c r="Q20" s="140"/>
      <c r="R20" s="140"/>
      <c r="S20" s="140"/>
      <c r="T20" s="140"/>
      <c r="U20" s="140"/>
      <c r="V20" s="140"/>
      <c r="W20" s="140"/>
      <c r="X20" s="140"/>
      <c r="Y20" s="140"/>
      <c r="Z20" s="140"/>
      <c r="AA20" s="140"/>
      <c r="AB20" s="140"/>
      <c r="AC20" s="140"/>
      <c r="AD20" s="140"/>
      <c r="AE20" s="140"/>
      <c r="AF20" s="140"/>
    </row>
    <row r="21" spans="1:32" ht="9.75" customHeight="1" x14ac:dyDescent="0.15">
      <c r="A21" s="140"/>
      <c r="B21" s="188"/>
      <c r="C21" s="180"/>
      <c r="D21" s="180"/>
      <c r="E21" s="180"/>
      <c r="F21" s="180"/>
      <c r="G21" s="180"/>
      <c r="H21" s="180"/>
      <c r="I21" s="180"/>
      <c r="J21" s="180"/>
      <c r="K21" s="180"/>
      <c r="L21" s="180"/>
      <c r="M21" s="180"/>
      <c r="N21" s="140"/>
      <c r="O21" s="140"/>
      <c r="P21" s="140"/>
      <c r="Q21" s="140"/>
      <c r="R21" s="140"/>
      <c r="S21" s="140"/>
      <c r="T21" s="140"/>
      <c r="U21" s="140"/>
      <c r="V21" s="140"/>
      <c r="W21" s="140"/>
      <c r="X21" s="140"/>
      <c r="Y21" s="140"/>
      <c r="Z21" s="140"/>
      <c r="AA21" s="140"/>
      <c r="AB21" s="140"/>
      <c r="AC21" s="140"/>
      <c r="AD21" s="140"/>
      <c r="AE21" s="140"/>
      <c r="AF21" s="140"/>
    </row>
    <row r="22" spans="1:32" ht="20.25" customHeight="1" x14ac:dyDescent="0.15">
      <c r="A22" s="140"/>
      <c r="B22" s="180"/>
      <c r="C22" s="180"/>
      <c r="D22" s="180"/>
      <c r="E22" s="189" t="s">
        <v>802</v>
      </c>
      <c r="F22" s="191" t="s">
        <v>238</v>
      </c>
      <c r="G22" s="819" t="str">
        <f>IF('1経歴書'!D11&lt;&gt;"",'1経歴書'!D11,"")</f>
        <v/>
      </c>
      <c r="H22" s="820"/>
      <c r="I22" s="821"/>
      <c r="J22" s="193"/>
      <c r="K22" s="194"/>
      <c r="L22" s="194"/>
      <c r="M22" s="180"/>
      <c r="N22" s="147" t="s">
        <v>858</v>
      </c>
      <c r="O22" s="140"/>
      <c r="P22" s="140"/>
      <c r="Q22" s="140"/>
      <c r="R22" s="140"/>
      <c r="S22" s="140"/>
      <c r="T22" s="140"/>
      <c r="U22" s="140"/>
      <c r="V22" s="140"/>
      <c r="W22" s="140"/>
      <c r="X22" s="140"/>
      <c r="Y22" s="140"/>
      <c r="Z22" s="140"/>
      <c r="AA22" s="140"/>
      <c r="AB22" s="140"/>
      <c r="AC22" s="140"/>
      <c r="AD22" s="140"/>
      <c r="AE22" s="140"/>
      <c r="AF22" s="140"/>
    </row>
    <row r="23" spans="1:32" ht="9.75" customHeight="1" x14ac:dyDescent="0.15">
      <c r="A23" s="140"/>
      <c r="B23" s="188"/>
      <c r="C23" s="180"/>
      <c r="D23" s="180"/>
      <c r="E23" s="180"/>
      <c r="F23" s="180"/>
      <c r="G23" s="180"/>
      <c r="H23" s="180"/>
      <c r="I23" s="180"/>
      <c r="J23" s="180"/>
      <c r="K23" s="180"/>
      <c r="L23" s="180"/>
      <c r="M23" s="180"/>
      <c r="N23" s="140"/>
      <c r="O23" s="140"/>
      <c r="P23" s="140"/>
      <c r="Q23" s="140"/>
      <c r="R23" s="140"/>
      <c r="S23" s="140"/>
      <c r="T23" s="140"/>
      <c r="U23" s="140"/>
      <c r="V23" s="140"/>
      <c r="W23" s="140"/>
      <c r="X23" s="140"/>
      <c r="Y23" s="140"/>
      <c r="Z23" s="140"/>
      <c r="AA23" s="140"/>
      <c r="AB23" s="140"/>
      <c r="AC23" s="140"/>
      <c r="AD23" s="140"/>
      <c r="AE23" s="140"/>
      <c r="AF23" s="140"/>
    </row>
    <row r="24" spans="1:32" ht="20.25" customHeight="1" x14ac:dyDescent="0.15">
      <c r="A24" s="140"/>
      <c r="B24" s="188" t="s">
        <v>803</v>
      </c>
      <c r="C24" s="180"/>
      <c r="D24" s="180"/>
      <c r="E24" s="180"/>
      <c r="F24" s="813" t="str">
        <f>IF('1経歴書'!J11 &amp; '1経歴書'!C12&lt;&gt;"",'1経歴書'!J11 &amp; '1経歴書'!C12,"")</f>
        <v/>
      </c>
      <c r="G24" s="814"/>
      <c r="H24" s="814"/>
      <c r="I24" s="814"/>
      <c r="J24" s="814"/>
      <c r="K24" s="814"/>
      <c r="L24" s="815"/>
      <c r="M24" s="180"/>
      <c r="N24" s="147" t="s">
        <v>860</v>
      </c>
      <c r="O24" s="140"/>
      <c r="P24" s="140"/>
      <c r="Q24" s="140"/>
      <c r="R24" s="140"/>
      <c r="S24" s="140"/>
      <c r="T24" s="140"/>
      <c r="U24" s="140"/>
      <c r="V24" s="140"/>
      <c r="W24" s="140"/>
      <c r="X24" s="140"/>
      <c r="Y24" s="140"/>
      <c r="Z24" s="140"/>
      <c r="AA24" s="140"/>
      <c r="AB24" s="140"/>
      <c r="AC24" s="140"/>
      <c r="AD24" s="140"/>
      <c r="AE24" s="140"/>
      <c r="AF24" s="140"/>
    </row>
    <row r="25" spans="1:32" ht="20.25" customHeight="1" x14ac:dyDescent="0.15">
      <c r="A25" s="140"/>
      <c r="B25" s="188"/>
      <c r="C25" s="180"/>
      <c r="D25" s="180"/>
      <c r="E25" s="180"/>
      <c r="F25" s="816"/>
      <c r="G25" s="817"/>
      <c r="H25" s="817"/>
      <c r="I25" s="817"/>
      <c r="J25" s="817"/>
      <c r="K25" s="817"/>
      <c r="L25" s="818"/>
      <c r="M25" s="180"/>
      <c r="N25" s="140"/>
      <c r="O25" s="140"/>
      <c r="P25" s="140"/>
      <c r="Q25" s="140"/>
      <c r="R25" s="140"/>
      <c r="S25" s="140"/>
      <c r="T25" s="140"/>
      <c r="U25" s="140"/>
      <c r="V25" s="140"/>
      <c r="W25" s="140"/>
      <c r="X25" s="140"/>
      <c r="Y25" s="140"/>
      <c r="Z25" s="140"/>
      <c r="AA25" s="140"/>
      <c r="AB25" s="140"/>
      <c r="AC25" s="140"/>
      <c r="AD25" s="140"/>
      <c r="AE25" s="140"/>
      <c r="AF25" s="140"/>
    </row>
    <row r="26" spans="1:32" ht="20.25" customHeight="1" x14ac:dyDescent="0.15">
      <c r="A26" s="140"/>
      <c r="B26" s="195"/>
      <c r="C26" s="196"/>
      <c r="D26" s="196"/>
      <c r="E26" s="196"/>
      <c r="F26" s="196"/>
      <c r="G26" s="196"/>
      <c r="H26" s="196"/>
      <c r="I26" s="196"/>
      <c r="J26" s="196"/>
      <c r="K26" s="196"/>
      <c r="L26" s="196"/>
      <c r="M26" s="196"/>
      <c r="N26" s="140"/>
      <c r="O26" s="140"/>
      <c r="P26" s="140"/>
      <c r="Q26" s="140"/>
      <c r="R26" s="140"/>
      <c r="S26" s="140"/>
      <c r="T26" s="140"/>
      <c r="U26" s="140"/>
      <c r="V26" s="140"/>
      <c r="W26" s="140"/>
      <c r="X26" s="140"/>
      <c r="Y26" s="140"/>
      <c r="Z26" s="140"/>
      <c r="AA26" s="140"/>
      <c r="AB26" s="140"/>
      <c r="AC26" s="140"/>
      <c r="AD26" s="140"/>
      <c r="AE26" s="140"/>
      <c r="AF26" s="140"/>
    </row>
    <row r="27" spans="1:32" ht="22.5" customHeight="1" x14ac:dyDescent="0.15">
      <c r="A27" s="140"/>
      <c r="B27" s="188"/>
      <c r="C27" s="180"/>
      <c r="D27" s="180"/>
      <c r="E27" s="180"/>
      <c r="F27" s="180"/>
      <c r="G27" s="180"/>
      <c r="H27" s="180"/>
      <c r="I27" s="180"/>
      <c r="J27" s="180"/>
      <c r="K27" s="180"/>
      <c r="L27" s="180"/>
      <c r="M27" s="180"/>
      <c r="N27" s="140"/>
      <c r="O27" s="140"/>
      <c r="P27" s="140"/>
      <c r="Q27" s="140"/>
      <c r="R27" s="140"/>
      <c r="S27" s="140"/>
      <c r="T27" s="140"/>
      <c r="U27" s="140"/>
      <c r="V27" s="140"/>
      <c r="W27" s="140"/>
      <c r="X27" s="140"/>
      <c r="Y27" s="140"/>
      <c r="Z27" s="140"/>
      <c r="AA27" s="140"/>
      <c r="AB27" s="140"/>
      <c r="AC27" s="140"/>
      <c r="AD27" s="140"/>
      <c r="AE27" s="140"/>
      <c r="AF27" s="140"/>
    </row>
    <row r="28" spans="1:32" ht="20.25" customHeight="1" x14ac:dyDescent="0.15">
      <c r="A28" s="140"/>
      <c r="B28" s="739" t="s">
        <v>804</v>
      </c>
      <c r="C28" s="739"/>
      <c r="D28" s="739"/>
      <c r="E28" s="739"/>
      <c r="F28" s="739"/>
      <c r="G28" s="739"/>
      <c r="H28" s="739"/>
      <c r="I28" s="739"/>
      <c r="J28" s="739"/>
      <c r="K28" s="739"/>
      <c r="L28" s="739"/>
      <c r="M28" s="739"/>
      <c r="N28" s="140"/>
      <c r="O28" s="140"/>
      <c r="P28" s="140"/>
      <c r="Q28" s="140"/>
      <c r="R28" s="140"/>
      <c r="S28" s="140"/>
      <c r="T28" s="140"/>
      <c r="U28" s="140"/>
      <c r="V28" s="140"/>
      <c r="W28" s="140"/>
      <c r="X28" s="140"/>
      <c r="Y28" s="140"/>
      <c r="Z28" s="140"/>
      <c r="AA28" s="140"/>
      <c r="AB28" s="140"/>
      <c r="AC28" s="140"/>
      <c r="AD28" s="140"/>
      <c r="AE28" s="140"/>
      <c r="AF28" s="140"/>
    </row>
    <row r="29" spans="1:32" ht="20.25" customHeight="1" x14ac:dyDescent="0.15">
      <c r="A29" s="140"/>
      <c r="B29" s="188"/>
      <c r="C29" s="180"/>
      <c r="D29" s="180"/>
      <c r="E29" s="180"/>
      <c r="F29" s="180"/>
      <c r="G29" s="180"/>
      <c r="H29" s="180"/>
      <c r="I29" s="180"/>
      <c r="J29" s="180"/>
      <c r="K29" s="180"/>
      <c r="L29" s="180"/>
      <c r="M29" s="180"/>
      <c r="N29" s="140"/>
      <c r="O29" s="140"/>
      <c r="P29" s="140"/>
      <c r="Q29" s="140"/>
      <c r="R29" s="140"/>
      <c r="S29" s="140"/>
      <c r="T29" s="140"/>
      <c r="U29" s="140"/>
      <c r="V29" s="140"/>
      <c r="W29" s="140"/>
      <c r="X29" s="140"/>
      <c r="Y29" s="140"/>
      <c r="Z29" s="140"/>
      <c r="AA29" s="140"/>
      <c r="AB29" s="140"/>
      <c r="AC29" s="140"/>
      <c r="AD29" s="140"/>
      <c r="AE29" s="140"/>
      <c r="AF29" s="140"/>
    </row>
    <row r="30" spans="1:32" s="152" customFormat="1" ht="20.25" customHeight="1" x14ac:dyDescent="0.15">
      <c r="A30" s="140"/>
      <c r="B30" s="197" t="s">
        <v>805</v>
      </c>
      <c r="C30" s="202" t="str">
        <f>IF(F20&lt;&gt;"",F20,"")</f>
        <v/>
      </c>
      <c r="D30" s="826" t="s">
        <v>806</v>
      </c>
      <c r="E30" s="826"/>
      <c r="F30" s="826"/>
      <c r="G30" s="826"/>
      <c r="H30" s="826"/>
      <c r="I30" s="826"/>
      <c r="J30" s="826"/>
      <c r="K30" s="826"/>
      <c r="L30" s="826"/>
      <c r="M30" s="826"/>
      <c r="N30" s="147" t="s">
        <v>859</v>
      </c>
      <c r="O30" s="151"/>
      <c r="P30" s="151"/>
      <c r="Q30" s="151"/>
      <c r="R30" s="151"/>
      <c r="S30" s="151"/>
      <c r="T30" s="151"/>
      <c r="U30" s="151"/>
      <c r="V30" s="151"/>
      <c r="W30" s="151"/>
      <c r="X30" s="151"/>
      <c r="Y30" s="151"/>
      <c r="Z30" s="151"/>
      <c r="AA30" s="151"/>
      <c r="AB30" s="151"/>
      <c r="AC30" s="151"/>
      <c r="AD30" s="151"/>
      <c r="AE30" s="151"/>
      <c r="AF30" s="151"/>
    </row>
    <row r="31" spans="1:32" s="152" customFormat="1" ht="12.75" customHeight="1" x14ac:dyDescent="0.15">
      <c r="A31" s="140"/>
      <c r="B31" s="197"/>
      <c r="C31" s="197"/>
      <c r="D31" s="198"/>
      <c r="E31" s="198"/>
      <c r="F31" s="198"/>
      <c r="G31" s="198"/>
      <c r="H31" s="198"/>
      <c r="I31" s="198"/>
      <c r="J31" s="198"/>
      <c r="K31" s="198"/>
      <c r="L31" s="198"/>
      <c r="M31" s="198"/>
      <c r="N31" s="147"/>
      <c r="O31" s="151"/>
      <c r="P31" s="151"/>
      <c r="Q31" s="151"/>
      <c r="R31" s="151"/>
      <c r="S31" s="151"/>
      <c r="T31" s="151"/>
      <c r="U31" s="151"/>
      <c r="V31" s="151"/>
      <c r="W31" s="151"/>
      <c r="X31" s="151"/>
      <c r="Y31" s="151"/>
      <c r="Z31" s="151"/>
      <c r="AA31" s="151"/>
      <c r="AB31" s="151"/>
      <c r="AC31" s="151"/>
      <c r="AD31" s="151"/>
      <c r="AE31" s="151"/>
      <c r="AF31" s="151"/>
    </row>
    <row r="32" spans="1:32" s="152" customFormat="1" ht="20.25" customHeight="1" x14ac:dyDescent="0.15">
      <c r="A32" s="140"/>
      <c r="B32" s="198" t="s">
        <v>807</v>
      </c>
      <c r="C32" s="202" t="str">
        <f>IF(F20&lt;&gt;"",F20,"")</f>
        <v/>
      </c>
      <c r="D32" s="826" t="s">
        <v>822</v>
      </c>
      <c r="E32" s="826"/>
      <c r="F32" s="826"/>
      <c r="G32" s="826"/>
      <c r="H32" s="826"/>
      <c r="I32" s="826"/>
      <c r="J32" s="826"/>
      <c r="K32" s="826"/>
      <c r="L32" s="826"/>
      <c r="M32" s="826"/>
      <c r="N32" s="147" t="s">
        <v>859</v>
      </c>
      <c r="O32" s="151"/>
      <c r="P32" s="151"/>
      <c r="Q32" s="151"/>
      <c r="R32" s="151"/>
      <c r="S32" s="151"/>
      <c r="T32" s="151"/>
      <c r="U32" s="151"/>
      <c r="V32" s="151"/>
      <c r="W32" s="151"/>
      <c r="X32" s="151"/>
      <c r="Y32" s="151"/>
      <c r="Z32" s="151"/>
      <c r="AA32" s="151"/>
      <c r="AB32" s="151"/>
      <c r="AC32" s="151"/>
      <c r="AD32" s="151"/>
      <c r="AE32" s="151"/>
      <c r="AF32" s="151"/>
    </row>
    <row r="33" spans="1:32" ht="27" customHeight="1" x14ac:dyDescent="0.15">
      <c r="A33" s="140"/>
      <c r="B33" s="199" t="s">
        <v>821</v>
      </c>
      <c r="C33" s="199"/>
      <c r="D33" s="199"/>
      <c r="E33" s="199"/>
      <c r="F33" s="199"/>
      <c r="G33" s="199"/>
      <c r="H33" s="199"/>
      <c r="I33" s="199"/>
      <c r="J33" s="199"/>
      <c r="K33" s="199"/>
      <c r="L33" s="199"/>
      <c r="M33" s="199"/>
      <c r="N33" s="140"/>
      <c r="O33" s="140"/>
      <c r="P33" s="140"/>
      <c r="Q33" s="140"/>
      <c r="R33" s="140"/>
      <c r="S33" s="140"/>
      <c r="T33" s="140"/>
      <c r="U33" s="140"/>
      <c r="V33" s="140"/>
      <c r="W33" s="140"/>
      <c r="X33" s="140"/>
      <c r="Y33" s="140"/>
      <c r="Z33" s="140"/>
      <c r="AA33" s="140"/>
      <c r="AB33" s="140"/>
      <c r="AC33" s="140"/>
      <c r="AD33" s="140"/>
      <c r="AE33" s="140"/>
      <c r="AF33" s="140"/>
    </row>
    <row r="34" spans="1:32" ht="27.75" customHeight="1" x14ac:dyDescent="0.15">
      <c r="A34" s="140"/>
      <c r="B34" s="188"/>
      <c r="C34" s="180"/>
      <c r="D34" s="180"/>
      <c r="E34" s="180"/>
      <c r="F34" s="180"/>
      <c r="G34" s="180"/>
      <c r="H34" s="180"/>
      <c r="I34" s="180"/>
      <c r="J34" s="180"/>
      <c r="K34" s="180"/>
      <c r="L34" s="180"/>
      <c r="M34" s="180"/>
      <c r="N34" s="140"/>
      <c r="O34" s="140"/>
      <c r="P34" s="140"/>
      <c r="Q34" s="140"/>
      <c r="R34" s="140"/>
      <c r="S34" s="140"/>
      <c r="T34" s="140"/>
      <c r="U34" s="140"/>
      <c r="V34" s="140"/>
      <c r="W34" s="140"/>
      <c r="X34" s="140"/>
      <c r="Y34" s="140"/>
      <c r="Z34" s="140"/>
      <c r="AA34" s="140"/>
      <c r="AB34" s="140"/>
      <c r="AC34" s="140"/>
      <c r="AD34" s="140"/>
      <c r="AE34" s="140"/>
      <c r="AF34" s="140"/>
    </row>
    <row r="35" spans="1:32" ht="21.6" customHeight="1" x14ac:dyDescent="0.15">
      <c r="A35" s="140"/>
      <c r="B35" s="188"/>
      <c r="C35" s="180"/>
      <c r="D35" s="180"/>
      <c r="E35" s="180"/>
      <c r="F35" s="191" t="s">
        <v>779</v>
      </c>
      <c r="G35" s="178"/>
      <c r="H35" s="192" t="s">
        <v>101</v>
      </c>
      <c r="I35" s="178"/>
      <c r="J35" s="180" t="s">
        <v>237</v>
      </c>
      <c r="K35" s="178"/>
      <c r="L35" s="180" t="s">
        <v>236</v>
      </c>
      <c r="M35" s="180"/>
      <c r="N35" s="140"/>
      <c r="O35" s="140"/>
      <c r="P35" s="140"/>
      <c r="Q35" s="140"/>
      <c r="R35" s="140"/>
      <c r="S35" s="140"/>
      <c r="T35" s="140"/>
      <c r="U35" s="140"/>
      <c r="V35" s="140"/>
      <c r="W35" s="140"/>
      <c r="X35" s="140"/>
      <c r="Y35" s="140"/>
      <c r="Z35" s="140"/>
      <c r="AA35" s="140"/>
      <c r="AB35" s="140"/>
      <c r="AC35" s="140"/>
      <c r="AD35" s="140"/>
      <c r="AE35" s="140"/>
      <c r="AF35" s="140"/>
    </row>
    <row r="36" spans="1:32" ht="9.75" customHeight="1" x14ac:dyDescent="0.15">
      <c r="A36" s="140"/>
      <c r="B36" s="188"/>
      <c r="C36" s="180"/>
      <c r="D36" s="180"/>
      <c r="E36" s="180"/>
      <c r="F36" s="180"/>
      <c r="G36" s="180"/>
      <c r="H36" s="180"/>
      <c r="I36" s="180"/>
      <c r="J36" s="180"/>
      <c r="K36" s="180"/>
      <c r="L36" s="180"/>
      <c r="M36" s="180"/>
      <c r="N36" s="140"/>
      <c r="O36" s="140"/>
      <c r="P36" s="140"/>
      <c r="Q36" s="140"/>
      <c r="R36" s="140"/>
      <c r="S36" s="140"/>
      <c r="T36" s="140"/>
      <c r="U36" s="140"/>
      <c r="V36" s="140"/>
      <c r="W36" s="140"/>
      <c r="X36" s="140"/>
      <c r="Y36" s="140"/>
      <c r="Z36" s="140"/>
      <c r="AA36" s="140"/>
      <c r="AB36" s="140"/>
      <c r="AC36" s="140"/>
      <c r="AD36" s="140"/>
      <c r="AE36" s="140"/>
      <c r="AF36" s="140"/>
    </row>
    <row r="37" spans="1:32" s="152" customFormat="1" ht="29.25" customHeight="1" x14ac:dyDescent="0.15">
      <c r="A37" s="140"/>
      <c r="B37" s="194"/>
      <c r="C37" s="194"/>
      <c r="D37" s="194"/>
      <c r="E37" s="189" t="s">
        <v>808</v>
      </c>
      <c r="F37" s="823"/>
      <c r="G37" s="824"/>
      <c r="H37" s="824"/>
      <c r="I37" s="824"/>
      <c r="J37" s="824"/>
      <c r="K37" s="825"/>
      <c r="L37" s="200"/>
      <c r="M37" s="194"/>
      <c r="N37" s="148" t="s">
        <v>856</v>
      </c>
      <c r="O37" s="151"/>
      <c r="P37" s="151"/>
      <c r="Q37" s="151"/>
      <c r="R37" s="151"/>
      <c r="S37" s="151"/>
      <c r="T37" s="151"/>
      <c r="U37" s="151"/>
      <c r="V37" s="151"/>
      <c r="W37" s="151"/>
      <c r="X37" s="151"/>
      <c r="Y37" s="151"/>
      <c r="Z37" s="151"/>
      <c r="AA37" s="151"/>
      <c r="AB37" s="151"/>
      <c r="AC37" s="151"/>
      <c r="AD37" s="151"/>
      <c r="AE37" s="151"/>
      <c r="AF37" s="151"/>
    </row>
    <row r="38" spans="1:32" ht="9.75" customHeight="1" x14ac:dyDescent="0.15">
      <c r="A38" s="140"/>
      <c r="B38" s="188"/>
      <c r="C38" s="180"/>
      <c r="D38" s="180"/>
      <c r="E38" s="180"/>
      <c r="F38" s="180"/>
      <c r="G38" s="180"/>
      <c r="H38" s="180"/>
      <c r="I38" s="180"/>
      <c r="J38" s="180"/>
      <c r="K38" s="180"/>
      <c r="L38" s="180"/>
      <c r="M38" s="180"/>
      <c r="N38" s="140"/>
      <c r="O38" s="140"/>
      <c r="P38" s="140"/>
      <c r="Q38" s="140"/>
      <c r="R38" s="140"/>
      <c r="S38" s="140"/>
      <c r="T38" s="140"/>
      <c r="U38" s="140"/>
      <c r="V38" s="140"/>
      <c r="W38" s="140"/>
      <c r="X38" s="140"/>
      <c r="Y38" s="140"/>
      <c r="Z38" s="140"/>
      <c r="AA38" s="140"/>
      <c r="AB38" s="140"/>
      <c r="AC38" s="140"/>
      <c r="AD38" s="140"/>
      <c r="AE38" s="140"/>
      <c r="AF38" s="140"/>
    </row>
    <row r="39" spans="1:32" s="152" customFormat="1" ht="29.25" customHeight="1" x14ac:dyDescent="0.15">
      <c r="A39" s="140"/>
      <c r="B39" s="201"/>
      <c r="C39" s="194"/>
      <c r="D39" s="194"/>
      <c r="E39" s="181" t="s">
        <v>800</v>
      </c>
      <c r="F39" s="823"/>
      <c r="G39" s="824"/>
      <c r="H39" s="824"/>
      <c r="I39" s="825"/>
      <c r="J39" s="181"/>
      <c r="K39" s="181" t="s">
        <v>801</v>
      </c>
      <c r="L39" s="200"/>
      <c r="M39" s="194"/>
      <c r="N39" s="151"/>
      <c r="O39" s="151"/>
      <c r="P39" s="151"/>
      <c r="Q39" s="151"/>
      <c r="R39" s="151"/>
      <c r="S39" s="151"/>
      <c r="T39" s="151"/>
      <c r="U39" s="151"/>
      <c r="V39" s="151"/>
      <c r="W39" s="151"/>
      <c r="X39" s="151"/>
      <c r="Y39" s="151"/>
      <c r="Z39" s="151"/>
      <c r="AA39" s="151"/>
      <c r="AB39" s="151"/>
      <c r="AC39" s="151"/>
      <c r="AD39" s="151"/>
      <c r="AE39" s="151"/>
      <c r="AF39" s="151"/>
    </row>
    <row r="40" spans="1:32" ht="9.75" customHeight="1" x14ac:dyDescent="0.15">
      <c r="A40" s="140"/>
      <c r="B40" s="188"/>
      <c r="C40" s="180"/>
      <c r="D40" s="180"/>
      <c r="E40" s="180"/>
      <c r="F40" s="180"/>
      <c r="G40" s="180"/>
      <c r="H40" s="180"/>
      <c r="I40" s="180"/>
      <c r="J40" s="180"/>
      <c r="K40" s="180"/>
      <c r="L40" s="180"/>
      <c r="M40" s="180"/>
      <c r="N40" s="140"/>
      <c r="O40" s="140"/>
      <c r="P40" s="140"/>
      <c r="Q40" s="140"/>
      <c r="R40" s="140"/>
      <c r="S40" s="140"/>
      <c r="T40" s="140"/>
      <c r="U40" s="140"/>
      <c r="V40" s="140"/>
      <c r="W40" s="140"/>
      <c r="X40" s="140"/>
      <c r="Y40" s="140"/>
      <c r="Z40" s="140"/>
      <c r="AA40" s="140"/>
      <c r="AB40" s="140"/>
      <c r="AC40" s="140"/>
      <c r="AD40" s="140"/>
      <c r="AE40" s="140"/>
      <c r="AF40" s="140"/>
    </row>
    <row r="41" spans="1:32" s="152" customFormat="1" ht="19.149999999999999" customHeight="1" x14ac:dyDescent="0.15">
      <c r="A41" s="140"/>
      <c r="B41" s="194"/>
      <c r="C41" s="194"/>
      <c r="D41" s="194"/>
      <c r="E41" s="189" t="s">
        <v>802</v>
      </c>
      <c r="F41" s="191" t="s">
        <v>238</v>
      </c>
      <c r="G41" s="819"/>
      <c r="H41" s="820"/>
      <c r="I41" s="821"/>
      <c r="J41" s="193"/>
      <c r="K41" s="194"/>
      <c r="L41" s="194"/>
      <c r="M41" s="194"/>
      <c r="N41" s="148" t="s">
        <v>857</v>
      </c>
      <c r="O41" s="151"/>
      <c r="P41" s="151"/>
      <c r="Q41" s="151"/>
      <c r="R41" s="151"/>
      <c r="S41" s="151"/>
      <c r="T41" s="151"/>
      <c r="U41" s="151"/>
      <c r="V41" s="151"/>
      <c r="W41" s="151"/>
      <c r="X41" s="151"/>
      <c r="Y41" s="151"/>
      <c r="Z41" s="151"/>
      <c r="AA41" s="151"/>
      <c r="AB41" s="151"/>
      <c r="AC41" s="151"/>
      <c r="AD41" s="151"/>
      <c r="AE41" s="151"/>
      <c r="AF41" s="151"/>
    </row>
    <row r="42" spans="1:32" ht="9.75" customHeight="1" x14ac:dyDescent="0.15">
      <c r="A42" s="140"/>
      <c r="B42" s="188"/>
      <c r="C42" s="180"/>
      <c r="D42" s="180"/>
      <c r="E42" s="180"/>
      <c r="F42" s="180"/>
      <c r="G42" s="180"/>
      <c r="H42" s="180"/>
      <c r="I42" s="180"/>
      <c r="J42" s="180"/>
      <c r="K42" s="180"/>
      <c r="L42" s="180"/>
      <c r="M42" s="180"/>
      <c r="N42" s="140"/>
      <c r="O42" s="140"/>
      <c r="P42" s="140"/>
      <c r="Q42" s="140"/>
      <c r="R42" s="140"/>
      <c r="S42" s="140"/>
      <c r="T42" s="140"/>
      <c r="U42" s="140"/>
      <c r="V42" s="140"/>
      <c r="W42" s="140"/>
      <c r="X42" s="140"/>
      <c r="Y42" s="140"/>
      <c r="Z42" s="140"/>
      <c r="AA42" s="140"/>
      <c r="AB42" s="140"/>
      <c r="AC42" s="140"/>
      <c r="AD42" s="140"/>
      <c r="AE42" s="140"/>
      <c r="AF42" s="140"/>
    </row>
    <row r="43" spans="1:32" ht="25.5" customHeight="1" x14ac:dyDescent="0.15">
      <c r="A43" s="140"/>
      <c r="B43" s="188" t="s">
        <v>803</v>
      </c>
      <c r="C43" s="180"/>
      <c r="D43" s="180"/>
      <c r="E43" s="180"/>
      <c r="F43" s="813"/>
      <c r="G43" s="814"/>
      <c r="H43" s="814"/>
      <c r="I43" s="814"/>
      <c r="J43" s="814"/>
      <c r="K43" s="814"/>
      <c r="L43" s="815"/>
      <c r="M43" s="194"/>
      <c r="N43" s="140"/>
      <c r="O43" s="140"/>
      <c r="P43" s="140"/>
      <c r="Q43" s="140"/>
      <c r="R43" s="140"/>
      <c r="S43" s="140"/>
      <c r="T43" s="140"/>
      <c r="U43" s="140"/>
      <c r="V43" s="140"/>
      <c r="W43" s="140"/>
      <c r="X43" s="140"/>
      <c r="Y43" s="140"/>
      <c r="Z43" s="140"/>
      <c r="AA43" s="140"/>
      <c r="AB43" s="140"/>
      <c r="AC43" s="140"/>
      <c r="AD43" s="140"/>
      <c r="AE43" s="140"/>
      <c r="AF43" s="140"/>
    </row>
    <row r="44" spans="1:32" ht="25.5" customHeight="1" x14ac:dyDescent="0.15">
      <c r="A44" s="140"/>
      <c r="B44" s="188" t="s">
        <v>803</v>
      </c>
      <c r="C44" s="180"/>
      <c r="D44" s="180"/>
      <c r="E44" s="180"/>
      <c r="F44" s="816"/>
      <c r="G44" s="817"/>
      <c r="H44" s="817"/>
      <c r="I44" s="817"/>
      <c r="J44" s="817"/>
      <c r="K44" s="817"/>
      <c r="L44" s="818"/>
      <c r="M44" s="194"/>
      <c r="N44" s="140"/>
      <c r="O44" s="140"/>
      <c r="P44" s="140"/>
      <c r="Q44" s="140"/>
      <c r="R44" s="140"/>
      <c r="S44" s="140"/>
      <c r="T44" s="140"/>
      <c r="U44" s="140"/>
      <c r="V44" s="140"/>
      <c r="W44" s="140"/>
      <c r="X44" s="140"/>
      <c r="Y44" s="140"/>
      <c r="Z44" s="140"/>
      <c r="AA44" s="140"/>
      <c r="AB44" s="140"/>
      <c r="AC44" s="140"/>
      <c r="AD44" s="140"/>
      <c r="AE44" s="140"/>
      <c r="AF44" s="140"/>
    </row>
    <row r="45" spans="1:32" x14ac:dyDescent="0.15">
      <c r="A45" s="140"/>
      <c r="B45" s="180"/>
      <c r="C45" s="180"/>
      <c r="D45" s="180"/>
      <c r="E45" s="180"/>
      <c r="F45" s="180"/>
      <c r="G45" s="180"/>
      <c r="H45" s="180"/>
      <c r="I45" s="180"/>
      <c r="J45" s="180"/>
      <c r="K45" s="180"/>
      <c r="L45" s="180"/>
      <c r="M45" s="180"/>
      <c r="N45" s="140"/>
      <c r="O45" s="140"/>
      <c r="P45" s="140"/>
      <c r="Q45" s="140"/>
      <c r="R45" s="140"/>
      <c r="S45" s="140"/>
      <c r="T45" s="140"/>
      <c r="U45" s="140"/>
      <c r="V45" s="140"/>
      <c r="W45" s="140"/>
      <c r="X45" s="140"/>
      <c r="Y45" s="140"/>
      <c r="Z45" s="140"/>
      <c r="AA45" s="140"/>
      <c r="AB45" s="140"/>
      <c r="AC45" s="140"/>
      <c r="AD45" s="140"/>
      <c r="AE45" s="140"/>
      <c r="AF45" s="140"/>
    </row>
    <row r="46" spans="1:32" x14ac:dyDescent="0.15">
      <c r="A46" s="140"/>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row>
    <row r="47" spans="1:32" x14ac:dyDescent="0.15">
      <c r="A47" s="140"/>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row>
    <row r="48" spans="1:32" x14ac:dyDescent="0.15">
      <c r="A48" s="140"/>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row>
    <row r="49" spans="1:32" x14ac:dyDescent="0.15">
      <c r="A49" s="140"/>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row>
    <row r="50" spans="1:32" x14ac:dyDescent="0.15">
      <c r="A50" s="140"/>
      <c r="B50" s="140"/>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row>
    <row r="51" spans="1:32" x14ac:dyDescent="0.15">
      <c r="A51" s="140"/>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row>
    <row r="52" spans="1:32" x14ac:dyDescent="0.15">
      <c r="A52" s="140"/>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row>
    <row r="53" spans="1:32" x14ac:dyDescent="0.15">
      <c r="A53" s="140"/>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row>
    <row r="54" spans="1:32" x14ac:dyDescent="0.15">
      <c r="A54" s="140"/>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row>
    <row r="55" spans="1:32" x14ac:dyDescent="0.15">
      <c r="A55" s="140"/>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row>
    <row r="56" spans="1:32" x14ac:dyDescent="0.15">
      <c r="A56" s="140"/>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row>
    <row r="57" spans="1:32" x14ac:dyDescent="0.15">
      <c r="A57" s="140"/>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row>
    <row r="58" spans="1:32" x14ac:dyDescent="0.15">
      <c r="A58" s="140"/>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row>
    <row r="59" spans="1:32" x14ac:dyDescent="0.15">
      <c r="A59" s="140"/>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row>
    <row r="60" spans="1:32" x14ac:dyDescent="0.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row>
    <row r="61" spans="1:32" x14ac:dyDescent="0.15">
      <c r="A61" s="140"/>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row>
    <row r="62" spans="1:32" x14ac:dyDescent="0.15">
      <c r="A62" s="14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row>
    <row r="63" spans="1:32" x14ac:dyDescent="0.15">
      <c r="A63" s="140"/>
      <c r="B63" s="14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row>
    <row r="64" spans="1:32" x14ac:dyDescent="0.15">
      <c r="A64" s="140"/>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row>
    <row r="65" spans="1:32" x14ac:dyDescent="0.15">
      <c r="A65" s="140"/>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row>
    <row r="66" spans="1:32" x14ac:dyDescent="0.15">
      <c r="A66" s="140"/>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row>
    <row r="67" spans="1:32" x14ac:dyDescent="0.15">
      <c r="A67" s="140"/>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row>
    <row r="68" spans="1:32" x14ac:dyDescent="0.15">
      <c r="A68" s="140"/>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row>
    <row r="69" spans="1:32" x14ac:dyDescent="0.15">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row>
    <row r="70" spans="1:32" x14ac:dyDescent="0.15">
      <c r="A70" s="140"/>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row>
    <row r="71" spans="1:32" x14ac:dyDescent="0.15">
      <c r="A71" s="140"/>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row>
    <row r="72" spans="1:32" x14ac:dyDescent="0.15">
      <c r="A72" s="140"/>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row>
    <row r="73" spans="1:32" x14ac:dyDescent="0.15">
      <c r="A73" s="140"/>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row>
    <row r="74" spans="1:32" x14ac:dyDescent="0.15">
      <c r="A74" s="140"/>
      <c r="B74" s="140"/>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row>
    <row r="75" spans="1:32" x14ac:dyDescent="0.15">
      <c r="A75" s="140"/>
      <c r="B75" s="140"/>
      <c r="C75" s="140"/>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40"/>
      <c r="AE75" s="140"/>
      <c r="AF75" s="140"/>
    </row>
    <row r="76" spans="1:32" x14ac:dyDescent="0.15">
      <c r="A76" s="140"/>
      <c r="B76" s="140"/>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40"/>
      <c r="AE76" s="140"/>
      <c r="AF76" s="140"/>
    </row>
    <row r="77" spans="1:32" x14ac:dyDescent="0.15">
      <c r="A77" s="140"/>
      <c r="B77" s="140"/>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row>
    <row r="78" spans="1:32" x14ac:dyDescent="0.15">
      <c r="A78" s="140"/>
      <c r="B78" s="140"/>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row>
    <row r="79" spans="1:32" x14ac:dyDescent="0.15">
      <c r="A79" s="140"/>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row>
    <row r="80" spans="1:32" x14ac:dyDescent="0.15">
      <c r="A80" s="140"/>
      <c r="B80" s="140"/>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row>
    <row r="81" spans="1:32" x14ac:dyDescent="0.15">
      <c r="A81" s="140"/>
      <c r="B81" s="140"/>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row>
    <row r="82" spans="1:32" x14ac:dyDescent="0.15">
      <c r="A82" s="140"/>
      <c r="B82" s="140"/>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row>
    <row r="83" spans="1:32" x14ac:dyDescent="0.15">
      <c r="A83" s="140"/>
      <c r="B83" s="140"/>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row>
    <row r="84" spans="1:32" x14ac:dyDescent="0.15">
      <c r="A84" s="140"/>
      <c r="B84" s="140"/>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row>
    <row r="85" spans="1:32" x14ac:dyDescent="0.15">
      <c r="A85" s="140"/>
      <c r="B85" s="140"/>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row>
    <row r="86" spans="1:32" x14ac:dyDescent="0.15">
      <c r="A86" s="140"/>
      <c r="B86" s="140"/>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row>
    <row r="87" spans="1:32" x14ac:dyDescent="0.15">
      <c r="A87" s="140"/>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row>
    <row r="88" spans="1:32" x14ac:dyDescent="0.15">
      <c r="A88" s="140"/>
      <c r="B88" s="140"/>
      <c r="C88" s="140"/>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row>
    <row r="89" spans="1:32" x14ac:dyDescent="0.15">
      <c r="A89" s="140"/>
      <c r="B89" s="140"/>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row>
    <row r="90" spans="1:32" x14ac:dyDescent="0.15">
      <c r="A90" s="140"/>
      <c r="B90" s="140"/>
      <c r="C90" s="140"/>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row>
    <row r="91" spans="1:32" x14ac:dyDescent="0.15">
      <c r="A91" s="140"/>
      <c r="B91" s="140"/>
      <c r="C91" s="140"/>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40"/>
      <c r="AE91" s="140"/>
      <c r="AF91" s="140"/>
    </row>
    <row r="92" spans="1:32" x14ac:dyDescent="0.15">
      <c r="A92" s="140"/>
      <c r="B92" s="140"/>
      <c r="C92" s="140"/>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row>
    <row r="93" spans="1:32" x14ac:dyDescent="0.15">
      <c r="A93" s="140"/>
      <c r="B93" s="140"/>
      <c r="C93" s="140"/>
      <c r="D93" s="140"/>
      <c r="E93" s="140"/>
      <c r="F93" s="140"/>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row>
    <row r="94" spans="1:32" x14ac:dyDescent="0.15">
      <c r="A94" s="140"/>
      <c r="B94" s="140"/>
      <c r="C94" s="140"/>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row>
    <row r="95" spans="1:32" x14ac:dyDescent="0.15">
      <c r="A95" s="140"/>
      <c r="B95" s="140"/>
      <c r="C95" s="140"/>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40"/>
      <c r="AE95" s="140"/>
      <c r="AF95" s="140"/>
    </row>
    <row r="96" spans="1:32" x14ac:dyDescent="0.15">
      <c r="A96" s="140"/>
      <c r="B96" s="140"/>
      <c r="C96" s="140"/>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0"/>
    </row>
    <row r="97" spans="1:32" x14ac:dyDescent="0.15">
      <c r="A97" s="140"/>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row>
    <row r="98" spans="1:32" x14ac:dyDescent="0.15">
      <c r="A98" s="140"/>
      <c r="B98" s="140"/>
      <c r="C98" s="140"/>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row>
    <row r="99" spans="1:32" x14ac:dyDescent="0.15">
      <c r="A99" s="140"/>
      <c r="B99" s="140"/>
      <c r="C99" s="140"/>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40"/>
      <c r="AE99" s="140"/>
      <c r="AF99" s="140"/>
    </row>
    <row r="100" spans="1:32" x14ac:dyDescent="0.15">
      <c r="A100" s="140"/>
      <c r="B100" s="140"/>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row>
    <row r="101" spans="1:32" x14ac:dyDescent="0.15">
      <c r="A101" s="140"/>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row>
    <row r="102" spans="1:32" x14ac:dyDescent="0.15">
      <c r="A102" s="140"/>
      <c r="B102" s="140"/>
      <c r="C102" s="140"/>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row>
    <row r="103" spans="1:32" x14ac:dyDescent="0.15">
      <c r="A103" s="140"/>
      <c r="B103" s="140"/>
      <c r="C103" s="140"/>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row>
    <row r="104" spans="1:32" x14ac:dyDescent="0.15">
      <c r="A104" s="140"/>
      <c r="B104" s="140"/>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row>
    <row r="105" spans="1:32" x14ac:dyDescent="0.15">
      <c r="A105" s="140"/>
      <c r="B105" s="140"/>
      <c r="C105" s="140"/>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row>
    <row r="106" spans="1:32" x14ac:dyDescent="0.15">
      <c r="A106" s="140"/>
      <c r="B106" s="140"/>
      <c r="C106" s="140"/>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row>
    <row r="107" spans="1:32" x14ac:dyDescent="0.15">
      <c r="A107" s="140"/>
      <c r="B107" s="140"/>
      <c r="C107" s="140"/>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row>
    <row r="108" spans="1:32" x14ac:dyDescent="0.15">
      <c r="A108" s="140"/>
      <c r="B108" s="140"/>
      <c r="C108" s="140"/>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row>
    <row r="109" spans="1:32" x14ac:dyDescent="0.15">
      <c r="A109" s="140"/>
      <c r="B109" s="140"/>
      <c r="C109" s="140"/>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row>
    <row r="110" spans="1:32" x14ac:dyDescent="0.15">
      <c r="A110" s="140"/>
      <c r="B110" s="140"/>
      <c r="C110" s="140"/>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row>
    <row r="111" spans="1:32" x14ac:dyDescent="0.15">
      <c r="A111" s="140"/>
      <c r="B111" s="140"/>
      <c r="C111" s="140"/>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row>
    <row r="112" spans="1:32" x14ac:dyDescent="0.15">
      <c r="A112" s="140"/>
      <c r="B112" s="140"/>
      <c r="C112" s="140"/>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row>
    <row r="113" spans="1:32" x14ac:dyDescent="0.15">
      <c r="A113" s="140"/>
      <c r="B113" s="140"/>
      <c r="C113" s="140"/>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row>
    <row r="114" spans="1:32" x14ac:dyDescent="0.15">
      <c r="A114" s="140"/>
      <c r="B114" s="140"/>
      <c r="C114" s="140"/>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row>
    <row r="115" spans="1:32" x14ac:dyDescent="0.15">
      <c r="A115" s="140"/>
      <c r="B115" s="140"/>
      <c r="C115" s="140"/>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row>
    <row r="116" spans="1:32" x14ac:dyDescent="0.15">
      <c r="A116" s="140"/>
      <c r="B116" s="140"/>
      <c r="C116" s="140"/>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row>
    <row r="117" spans="1:32" x14ac:dyDescent="0.15">
      <c r="A117" s="140"/>
      <c r="B117" s="140"/>
      <c r="C117" s="140"/>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row>
    <row r="118" spans="1:32" x14ac:dyDescent="0.15">
      <c r="A118" s="140"/>
      <c r="B118" s="140"/>
      <c r="C118" s="140"/>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row>
  </sheetData>
  <sheetProtection algorithmName="SHA-512" hashValue="Bb9w/8rvYkY6nafGaB0ufo8Nk5/mD4zc08td3f2Bsvt0+Tihr0m9oLyJpGgJpvlP0ctx3cfmGfaJTLw6ifEOfw==" saltValue="Jaw4uALCbvo8nTwNjYlmyQ==" spinCount="100000" sheet="1" selectLockedCells="1"/>
  <mergeCells count="14">
    <mergeCell ref="F43:L44"/>
    <mergeCell ref="G22:I22"/>
    <mergeCell ref="B5:M5"/>
    <mergeCell ref="B6:M6"/>
    <mergeCell ref="B8:M8"/>
    <mergeCell ref="B9:M9"/>
    <mergeCell ref="F20:I20"/>
    <mergeCell ref="D30:M30"/>
    <mergeCell ref="D32:M32"/>
    <mergeCell ref="F24:L25"/>
    <mergeCell ref="B28:M28"/>
    <mergeCell ref="F37:K37"/>
    <mergeCell ref="F39:I39"/>
    <mergeCell ref="G41:I41"/>
  </mergeCells>
  <phoneticPr fontId="6"/>
  <pageMargins left="0.70866141732283472" right="0.43307086614173229" top="0.55118110236220474" bottom="0.35433070866141736" header="0.31496062992125984" footer="0.23622047244094491"/>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G71"/>
  <sheetViews>
    <sheetView workbookViewId="0"/>
  </sheetViews>
  <sheetFormatPr defaultColWidth="0" defaultRowHeight="13.5" zeroHeight="1" x14ac:dyDescent="0.15"/>
  <cols>
    <col min="1" max="2" width="3.125" style="3" customWidth="1"/>
    <col min="3" max="3" width="81.125" style="3" customWidth="1"/>
    <col min="4" max="4" width="17.125" style="3" customWidth="1"/>
    <col min="5" max="7" width="3.125" style="3" customWidth="1"/>
    <col min="8" max="16384" width="9" style="3" hidden="1"/>
  </cols>
  <sheetData>
    <row r="1" spans="2:6" ht="19.5" thickBot="1" x14ac:dyDescent="0.2">
      <c r="B1" s="98"/>
      <c r="C1" s="98"/>
      <c r="D1" s="104" t="s">
        <v>184</v>
      </c>
      <c r="E1" s="98"/>
      <c r="F1" s="98"/>
    </row>
    <row r="2" spans="2:6" x14ac:dyDescent="0.15">
      <c r="B2" s="98"/>
      <c r="C2" s="98"/>
      <c r="D2" s="97" t="s">
        <v>702</v>
      </c>
      <c r="E2" s="98"/>
      <c r="F2" s="98"/>
    </row>
    <row r="3" spans="2:6" x14ac:dyDescent="0.15">
      <c r="B3" s="98"/>
      <c r="C3" s="98"/>
      <c r="D3" s="98"/>
      <c r="E3" s="98"/>
      <c r="F3" s="98"/>
    </row>
    <row r="4" spans="2:6" x14ac:dyDescent="0.15">
      <c r="B4" s="98"/>
      <c r="C4" s="99" t="s">
        <v>703</v>
      </c>
      <c r="D4" s="100"/>
      <c r="E4" s="101"/>
      <c r="F4" s="98"/>
    </row>
    <row r="5" spans="2:6" x14ac:dyDescent="0.15">
      <c r="B5" s="98"/>
      <c r="C5" s="102" t="s">
        <v>704</v>
      </c>
      <c r="D5" s="98"/>
      <c r="E5" s="103"/>
      <c r="F5" s="98"/>
    </row>
    <row r="6" spans="2:6" x14ac:dyDescent="0.15">
      <c r="B6" s="98"/>
      <c r="C6" s="102" t="s">
        <v>705</v>
      </c>
      <c r="D6" s="98"/>
      <c r="E6" s="103"/>
      <c r="F6" s="98"/>
    </row>
    <row r="7" spans="2:6" x14ac:dyDescent="0.15">
      <c r="B7" s="98"/>
      <c r="C7" s="827" t="s">
        <v>708</v>
      </c>
      <c r="D7" s="828"/>
      <c r="E7" s="829"/>
      <c r="F7" s="98"/>
    </row>
    <row r="8" spans="2:6" x14ac:dyDescent="0.15">
      <c r="B8" s="98"/>
      <c r="C8" s="827"/>
      <c r="D8" s="828"/>
      <c r="E8" s="829"/>
      <c r="F8" s="98"/>
    </row>
    <row r="9" spans="2:6" x14ac:dyDescent="0.15">
      <c r="B9" s="98"/>
      <c r="C9" s="827"/>
      <c r="D9" s="828"/>
      <c r="E9" s="829"/>
      <c r="F9" s="98"/>
    </row>
    <row r="10" spans="2:6" x14ac:dyDescent="0.15">
      <c r="B10" s="98"/>
      <c r="C10" s="827"/>
      <c r="D10" s="828"/>
      <c r="E10" s="829"/>
      <c r="F10" s="98"/>
    </row>
    <row r="11" spans="2:6" x14ac:dyDescent="0.15">
      <c r="B11" s="98"/>
      <c r="C11" s="827"/>
      <c r="D11" s="828"/>
      <c r="E11" s="829"/>
      <c r="F11" s="98"/>
    </row>
    <row r="12" spans="2:6" x14ac:dyDescent="0.15">
      <c r="B12" s="98"/>
      <c r="C12" s="827"/>
      <c r="D12" s="828"/>
      <c r="E12" s="829"/>
      <c r="F12" s="98"/>
    </row>
    <row r="13" spans="2:6" x14ac:dyDescent="0.15">
      <c r="B13" s="98"/>
      <c r="C13" s="827"/>
      <c r="D13" s="828"/>
      <c r="E13" s="829"/>
      <c r="F13" s="98"/>
    </row>
    <row r="14" spans="2:6" x14ac:dyDescent="0.15">
      <c r="B14" s="98"/>
      <c r="C14" s="827"/>
      <c r="D14" s="828"/>
      <c r="E14" s="829"/>
      <c r="F14" s="98"/>
    </row>
    <row r="15" spans="2:6" x14ac:dyDescent="0.15">
      <c r="B15" s="98"/>
      <c r="C15" s="827"/>
      <c r="D15" s="828"/>
      <c r="E15" s="829"/>
      <c r="F15" s="98"/>
    </row>
    <row r="16" spans="2:6" x14ac:dyDescent="0.15">
      <c r="B16" s="98"/>
      <c r="C16" s="827"/>
      <c r="D16" s="828"/>
      <c r="E16" s="829"/>
      <c r="F16" s="98"/>
    </row>
    <row r="17" spans="2:6" x14ac:dyDescent="0.15">
      <c r="B17" s="98"/>
      <c r="C17" s="827"/>
      <c r="D17" s="828"/>
      <c r="E17" s="829"/>
      <c r="F17" s="98"/>
    </row>
    <row r="18" spans="2:6" x14ac:dyDescent="0.15">
      <c r="B18" s="98"/>
      <c r="C18" s="827"/>
      <c r="D18" s="828"/>
      <c r="E18" s="829"/>
      <c r="F18" s="98"/>
    </row>
    <row r="19" spans="2:6" x14ac:dyDescent="0.15">
      <c r="B19" s="98"/>
      <c r="C19" s="827"/>
      <c r="D19" s="828"/>
      <c r="E19" s="829"/>
      <c r="F19" s="98"/>
    </row>
    <row r="20" spans="2:6" x14ac:dyDescent="0.15">
      <c r="B20" s="98"/>
      <c r="C20" s="827"/>
      <c r="D20" s="828"/>
      <c r="E20" s="829"/>
      <c r="F20" s="98"/>
    </row>
    <row r="21" spans="2:6" x14ac:dyDescent="0.15">
      <c r="B21" s="98"/>
      <c r="C21" s="827"/>
      <c r="D21" s="828"/>
      <c r="E21" s="829"/>
      <c r="F21" s="98"/>
    </row>
    <row r="22" spans="2:6" x14ac:dyDescent="0.15">
      <c r="B22" s="98"/>
      <c r="C22" s="827"/>
      <c r="D22" s="828"/>
      <c r="E22" s="829"/>
      <c r="F22" s="98"/>
    </row>
    <row r="23" spans="2:6" x14ac:dyDescent="0.15">
      <c r="B23" s="98"/>
      <c r="C23" s="827"/>
      <c r="D23" s="828"/>
      <c r="E23" s="829"/>
      <c r="F23" s="98"/>
    </row>
    <row r="24" spans="2:6" x14ac:dyDescent="0.15">
      <c r="B24" s="98"/>
      <c r="C24" s="827"/>
      <c r="D24" s="828"/>
      <c r="E24" s="829"/>
      <c r="F24" s="98"/>
    </row>
    <row r="25" spans="2:6" x14ac:dyDescent="0.15">
      <c r="B25" s="98"/>
      <c r="C25" s="827"/>
      <c r="D25" s="828"/>
      <c r="E25" s="829"/>
      <c r="F25" s="98"/>
    </row>
    <row r="26" spans="2:6" x14ac:dyDescent="0.15">
      <c r="B26" s="98"/>
      <c r="C26" s="827"/>
      <c r="D26" s="828"/>
      <c r="E26" s="829"/>
      <c r="F26" s="98"/>
    </row>
    <row r="27" spans="2:6" x14ac:dyDescent="0.15">
      <c r="B27" s="98"/>
      <c r="C27" s="827"/>
      <c r="D27" s="828"/>
      <c r="E27" s="829"/>
      <c r="F27" s="98"/>
    </row>
    <row r="28" spans="2:6" x14ac:dyDescent="0.15">
      <c r="B28" s="98"/>
      <c r="C28" s="827"/>
      <c r="D28" s="828"/>
      <c r="E28" s="829"/>
      <c r="F28" s="98"/>
    </row>
    <row r="29" spans="2:6" x14ac:dyDescent="0.15">
      <c r="B29" s="98"/>
      <c r="C29" s="827"/>
      <c r="D29" s="828"/>
      <c r="E29" s="829"/>
      <c r="F29" s="98"/>
    </row>
    <row r="30" spans="2:6" x14ac:dyDescent="0.15">
      <c r="B30" s="98"/>
      <c r="C30" s="827"/>
      <c r="D30" s="828"/>
      <c r="E30" s="829"/>
      <c r="F30" s="98"/>
    </row>
    <row r="31" spans="2:6" x14ac:dyDescent="0.15">
      <c r="B31" s="98"/>
      <c r="C31" s="827"/>
      <c r="D31" s="828"/>
      <c r="E31" s="829"/>
      <c r="F31" s="98"/>
    </row>
    <row r="32" spans="2:6" x14ac:dyDescent="0.15">
      <c r="B32" s="98"/>
      <c r="C32" s="827"/>
      <c r="D32" s="828"/>
      <c r="E32" s="829"/>
      <c r="F32" s="98"/>
    </row>
    <row r="33" spans="2:6" x14ac:dyDescent="0.15">
      <c r="B33" s="98"/>
      <c r="C33" s="827"/>
      <c r="D33" s="828"/>
      <c r="E33" s="829"/>
      <c r="F33" s="98"/>
    </row>
    <row r="34" spans="2:6" x14ac:dyDescent="0.15">
      <c r="B34" s="98"/>
      <c r="C34" s="827"/>
      <c r="D34" s="828"/>
      <c r="E34" s="829"/>
      <c r="F34" s="98"/>
    </row>
    <row r="35" spans="2:6" x14ac:dyDescent="0.15">
      <c r="B35" s="98"/>
      <c r="C35" s="827"/>
      <c r="D35" s="828"/>
      <c r="E35" s="829"/>
      <c r="F35" s="98"/>
    </row>
    <row r="36" spans="2:6" x14ac:dyDescent="0.15">
      <c r="B36" s="98"/>
      <c r="C36" s="830"/>
      <c r="D36" s="831"/>
      <c r="E36" s="832"/>
      <c r="F36" s="98"/>
    </row>
    <row r="37" spans="2:6" x14ac:dyDescent="0.15">
      <c r="B37" s="98"/>
      <c r="C37" s="98"/>
      <c r="D37" s="98"/>
      <c r="E37" s="98"/>
      <c r="F37" s="98"/>
    </row>
    <row r="38" spans="2:6" x14ac:dyDescent="0.15">
      <c r="B38" s="98"/>
      <c r="C38" s="99" t="s">
        <v>706</v>
      </c>
      <c r="D38" s="100"/>
      <c r="E38" s="101"/>
      <c r="F38" s="98"/>
    </row>
    <row r="39" spans="2:6" x14ac:dyDescent="0.15">
      <c r="B39" s="98"/>
      <c r="C39" s="102" t="s">
        <v>707</v>
      </c>
      <c r="D39" s="98"/>
      <c r="E39" s="103"/>
      <c r="F39" s="98"/>
    </row>
    <row r="40" spans="2:6" x14ac:dyDescent="0.15">
      <c r="B40" s="98"/>
      <c r="C40" s="827" t="str">
        <f>C7</f>
        <v xml:space="preserve">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
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
</v>
      </c>
      <c r="D40" s="833"/>
      <c r="E40" s="834"/>
      <c r="F40" s="98"/>
    </row>
    <row r="41" spans="2:6" x14ac:dyDescent="0.15">
      <c r="B41" s="98"/>
      <c r="C41" s="835"/>
      <c r="D41" s="833"/>
      <c r="E41" s="834"/>
      <c r="F41" s="98"/>
    </row>
    <row r="42" spans="2:6" x14ac:dyDescent="0.15">
      <c r="B42" s="98"/>
      <c r="C42" s="835"/>
      <c r="D42" s="833"/>
      <c r="E42" s="834"/>
      <c r="F42" s="98"/>
    </row>
    <row r="43" spans="2:6" x14ac:dyDescent="0.15">
      <c r="B43" s="98"/>
      <c r="C43" s="835"/>
      <c r="D43" s="833"/>
      <c r="E43" s="834"/>
      <c r="F43" s="98"/>
    </row>
    <row r="44" spans="2:6" x14ac:dyDescent="0.15">
      <c r="B44" s="98"/>
      <c r="C44" s="835"/>
      <c r="D44" s="833"/>
      <c r="E44" s="834"/>
      <c r="F44" s="98"/>
    </row>
    <row r="45" spans="2:6" x14ac:dyDescent="0.15">
      <c r="B45" s="98"/>
      <c r="C45" s="835"/>
      <c r="D45" s="833"/>
      <c r="E45" s="834"/>
      <c r="F45" s="98"/>
    </row>
    <row r="46" spans="2:6" x14ac:dyDescent="0.15">
      <c r="B46" s="98"/>
      <c r="C46" s="835"/>
      <c r="D46" s="833"/>
      <c r="E46" s="834"/>
      <c r="F46" s="98"/>
    </row>
    <row r="47" spans="2:6" x14ac:dyDescent="0.15">
      <c r="B47" s="98"/>
      <c r="C47" s="835"/>
      <c r="D47" s="833"/>
      <c r="E47" s="834"/>
      <c r="F47" s="98"/>
    </row>
    <row r="48" spans="2:6" x14ac:dyDescent="0.15">
      <c r="B48" s="98"/>
      <c r="C48" s="835"/>
      <c r="D48" s="833"/>
      <c r="E48" s="834"/>
      <c r="F48" s="98"/>
    </row>
    <row r="49" spans="2:6" x14ac:dyDescent="0.15">
      <c r="B49" s="98"/>
      <c r="C49" s="835"/>
      <c r="D49" s="833"/>
      <c r="E49" s="834"/>
      <c r="F49" s="98"/>
    </row>
    <row r="50" spans="2:6" x14ac:dyDescent="0.15">
      <c r="B50" s="98"/>
      <c r="C50" s="835"/>
      <c r="D50" s="833"/>
      <c r="E50" s="834"/>
      <c r="F50" s="98"/>
    </row>
    <row r="51" spans="2:6" x14ac:dyDescent="0.15">
      <c r="B51" s="98"/>
      <c r="C51" s="835"/>
      <c r="D51" s="833"/>
      <c r="E51" s="834"/>
      <c r="F51" s="98"/>
    </row>
    <row r="52" spans="2:6" x14ac:dyDescent="0.15">
      <c r="B52" s="98"/>
      <c r="C52" s="835"/>
      <c r="D52" s="833"/>
      <c r="E52" s="834"/>
      <c r="F52" s="98"/>
    </row>
    <row r="53" spans="2:6" x14ac:dyDescent="0.15">
      <c r="B53" s="98"/>
      <c r="C53" s="835"/>
      <c r="D53" s="833"/>
      <c r="E53" s="834"/>
      <c r="F53" s="98"/>
    </row>
    <row r="54" spans="2:6" x14ac:dyDescent="0.15">
      <c r="B54" s="98"/>
      <c r="C54" s="835"/>
      <c r="D54" s="833"/>
      <c r="E54" s="834"/>
      <c r="F54" s="98"/>
    </row>
    <row r="55" spans="2:6" x14ac:dyDescent="0.15">
      <c r="B55" s="98"/>
      <c r="C55" s="835"/>
      <c r="D55" s="833"/>
      <c r="E55" s="834"/>
      <c r="F55" s="98"/>
    </row>
    <row r="56" spans="2:6" x14ac:dyDescent="0.15">
      <c r="B56" s="98"/>
      <c r="C56" s="835"/>
      <c r="D56" s="833"/>
      <c r="E56" s="834"/>
      <c r="F56" s="98"/>
    </row>
    <row r="57" spans="2:6" x14ac:dyDescent="0.15">
      <c r="B57" s="98"/>
      <c r="C57" s="835"/>
      <c r="D57" s="833"/>
      <c r="E57" s="834"/>
      <c r="F57" s="98"/>
    </row>
    <row r="58" spans="2:6" x14ac:dyDescent="0.15">
      <c r="B58" s="98"/>
      <c r="C58" s="835"/>
      <c r="D58" s="833"/>
      <c r="E58" s="834"/>
      <c r="F58" s="98"/>
    </row>
    <row r="59" spans="2:6" x14ac:dyDescent="0.15">
      <c r="B59" s="98"/>
      <c r="C59" s="835"/>
      <c r="D59" s="833"/>
      <c r="E59" s="834"/>
      <c r="F59" s="98"/>
    </row>
    <row r="60" spans="2:6" x14ac:dyDescent="0.15">
      <c r="B60" s="98"/>
      <c r="C60" s="835"/>
      <c r="D60" s="833"/>
      <c r="E60" s="834"/>
      <c r="F60" s="98"/>
    </row>
    <row r="61" spans="2:6" x14ac:dyDescent="0.15">
      <c r="B61" s="98"/>
      <c r="C61" s="835"/>
      <c r="D61" s="833"/>
      <c r="E61" s="834"/>
      <c r="F61" s="98"/>
    </row>
    <row r="62" spans="2:6" x14ac:dyDescent="0.15">
      <c r="B62" s="98"/>
      <c r="C62" s="835"/>
      <c r="D62" s="833"/>
      <c r="E62" s="834"/>
      <c r="F62" s="98"/>
    </row>
    <row r="63" spans="2:6" x14ac:dyDescent="0.15">
      <c r="B63" s="98"/>
      <c r="C63" s="835"/>
      <c r="D63" s="833"/>
      <c r="E63" s="834"/>
      <c r="F63" s="98"/>
    </row>
    <row r="64" spans="2:6" x14ac:dyDescent="0.15">
      <c r="B64" s="98"/>
      <c r="C64" s="835"/>
      <c r="D64" s="833"/>
      <c r="E64" s="834"/>
      <c r="F64" s="98"/>
    </row>
    <row r="65" spans="2:6" x14ac:dyDescent="0.15">
      <c r="B65" s="98"/>
      <c r="C65" s="835"/>
      <c r="D65" s="833"/>
      <c r="E65" s="834"/>
      <c r="F65" s="98"/>
    </row>
    <row r="66" spans="2:6" x14ac:dyDescent="0.15">
      <c r="B66" s="98"/>
      <c r="C66" s="835"/>
      <c r="D66" s="833"/>
      <c r="E66" s="834"/>
      <c r="F66" s="98"/>
    </row>
    <row r="67" spans="2:6" x14ac:dyDescent="0.15">
      <c r="B67" s="98"/>
      <c r="C67" s="835"/>
      <c r="D67" s="833"/>
      <c r="E67" s="834"/>
      <c r="F67" s="98"/>
    </row>
    <row r="68" spans="2:6" x14ac:dyDescent="0.15">
      <c r="B68" s="98"/>
      <c r="C68" s="835"/>
      <c r="D68" s="833"/>
      <c r="E68" s="834"/>
      <c r="F68" s="98"/>
    </row>
    <row r="69" spans="2:6" x14ac:dyDescent="0.15">
      <c r="B69" s="98"/>
      <c r="C69" s="836"/>
      <c r="D69" s="837"/>
      <c r="E69" s="838"/>
      <c r="F69" s="98"/>
    </row>
    <row r="70" spans="2:6" x14ac:dyDescent="0.15">
      <c r="B70" s="98"/>
      <c r="C70" s="98"/>
      <c r="D70" s="98"/>
      <c r="E70" s="98"/>
      <c r="F70" s="98"/>
    </row>
    <row r="71" spans="2:6" x14ac:dyDescent="0.15"/>
  </sheetData>
  <sheetProtection password="D489" sheet="1" objects="1" scenarios="1" selectLockedCells="1"/>
  <mergeCells count="2">
    <mergeCell ref="C7:E36"/>
    <mergeCell ref="C40:E69"/>
  </mergeCells>
  <phoneticPr fontId="6"/>
  <printOptions horizontalCentered="1"/>
  <pageMargins left="0.78740157480314965" right="0.78740157480314965" top="0.78740157480314965" bottom="0.78740157480314965" header="0.51181102362204722" footer="0.51181102362204722"/>
  <pageSetup paperSize="9" scale="81" fitToHeight="0" orientation="portrait" horizontalDpi="4294967293" r:id="rId1"/>
  <headerFooter alignWithMargins="0">
    <oddFooter>&amp;C&amp;"ＭＳ 明朝,標準"&amp;10&amp;P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A1:D464"/>
  <sheetViews>
    <sheetView workbookViewId="0"/>
  </sheetViews>
  <sheetFormatPr defaultColWidth="0" defaultRowHeight="13.5" x14ac:dyDescent="0.15"/>
  <cols>
    <col min="1" max="1" width="37.125" style="3" customWidth="1"/>
    <col min="2" max="3" width="41.125" style="3" customWidth="1"/>
    <col min="4" max="4" width="3.125" style="3" customWidth="1"/>
    <col min="5" max="16384" width="9" style="3" hidden="1"/>
  </cols>
  <sheetData>
    <row r="1" spans="1:4" ht="18.75" x14ac:dyDescent="0.15">
      <c r="A1" s="6" t="s">
        <v>110</v>
      </c>
      <c r="B1" s="5"/>
      <c r="C1" s="5"/>
      <c r="D1" s="2"/>
    </row>
    <row r="2" spans="1:4" x14ac:dyDescent="0.15">
      <c r="D2" s="2"/>
    </row>
    <row r="3" spans="1:4" x14ac:dyDescent="0.15">
      <c r="A3" s="1" t="s">
        <v>33</v>
      </c>
      <c r="B3" s="1" t="s">
        <v>32</v>
      </c>
      <c r="C3" s="1" t="s">
        <v>31</v>
      </c>
      <c r="D3" s="2"/>
    </row>
    <row r="4" spans="1:4" x14ac:dyDescent="0.15">
      <c r="A4" s="88" t="s">
        <v>719</v>
      </c>
      <c r="B4" s="89"/>
      <c r="C4" s="90"/>
      <c r="D4" s="2"/>
    </row>
    <row r="5" spans="1:4" x14ac:dyDescent="0.15">
      <c r="A5" s="47" t="s">
        <v>686</v>
      </c>
      <c r="B5" s="94" t="s">
        <v>685</v>
      </c>
      <c r="C5" s="47"/>
      <c r="D5" s="2"/>
    </row>
    <row r="6" spans="1:4" x14ac:dyDescent="0.15">
      <c r="A6" s="47" t="s">
        <v>684</v>
      </c>
      <c r="B6" s="111">
        <v>1.01</v>
      </c>
      <c r="C6" s="47"/>
      <c r="D6" s="2"/>
    </row>
    <row r="7" spans="1:4" x14ac:dyDescent="0.15">
      <c r="A7" s="47" t="s">
        <v>722</v>
      </c>
      <c r="B7" s="112">
        <v>43651</v>
      </c>
      <c r="C7" s="47"/>
      <c r="D7" s="2"/>
    </row>
    <row r="8" spans="1:4" x14ac:dyDescent="0.15">
      <c r="A8" s="47" t="s">
        <v>244</v>
      </c>
      <c r="B8" s="94" t="str">
        <f>IF('1経歴書'!$S$2&lt;&gt;"",'1経歴書'!$S$2,"")</f>
        <v>令和</v>
      </c>
      <c r="C8" s="47"/>
      <c r="D8" s="2"/>
    </row>
    <row r="9" spans="1:4" x14ac:dyDescent="0.15">
      <c r="A9" s="47" t="s">
        <v>245</v>
      </c>
      <c r="B9" s="94" t="str">
        <f>IF('1経歴書'!$U$2&lt;&gt;"",'1経歴書'!$U$2,"")</f>
        <v/>
      </c>
      <c r="C9" s="47"/>
      <c r="D9" s="2"/>
    </row>
    <row r="10" spans="1:4" x14ac:dyDescent="0.15">
      <c r="A10" s="47" t="s">
        <v>246</v>
      </c>
      <c r="B10" s="94" t="str">
        <f>IF('1経歴書'!$X$2&lt;&gt;"",'1経歴書'!$X$2,"")</f>
        <v/>
      </c>
      <c r="C10" s="47"/>
      <c r="D10" s="2"/>
    </row>
    <row r="11" spans="1:4" x14ac:dyDescent="0.15">
      <c r="A11" s="47" t="s">
        <v>247</v>
      </c>
      <c r="B11" s="94" t="str">
        <f>IF('1経歴書'!$AA$2&lt;&gt;"",'1経歴書'!$AA$2,"")</f>
        <v/>
      </c>
      <c r="C11" s="47"/>
      <c r="D11" s="2"/>
    </row>
    <row r="12" spans="1:4" x14ac:dyDescent="0.15">
      <c r="A12" s="47" t="s">
        <v>248</v>
      </c>
      <c r="B12" s="94" t="e">
        <f>IF('1経歴書'!$C$3="●",1,IF('1経歴書'!#REF!="●",2,0))</f>
        <v>#REF!</v>
      </c>
      <c r="C12" s="47" t="s">
        <v>723</v>
      </c>
      <c r="D12" s="2"/>
    </row>
    <row r="13" spans="1:4" x14ac:dyDescent="0.15">
      <c r="A13" s="47" t="s">
        <v>249</v>
      </c>
      <c r="B13" s="94" t="str">
        <f>IF('1経歴書'!$C$4&lt;&gt;"",'1経歴書'!$C$4,"")</f>
        <v>　　↑リストボックスから選択</v>
      </c>
      <c r="C13" s="47" t="s">
        <v>99</v>
      </c>
      <c r="D13" s="2"/>
    </row>
    <row r="14" spans="1:4" x14ac:dyDescent="0.15">
      <c r="A14" s="47" t="s">
        <v>250</v>
      </c>
      <c r="B14" s="94" t="str">
        <f>IF('1経歴書'!$K$4&lt;&gt;"",'1経歴書'!$K$4,"")</f>
        <v/>
      </c>
      <c r="C14" s="47" t="s">
        <v>99</v>
      </c>
      <c r="D14" s="2"/>
    </row>
    <row r="15" spans="1:4" x14ac:dyDescent="0.15">
      <c r="A15" s="47" t="s">
        <v>251</v>
      </c>
      <c r="B15" s="94" t="str">
        <f>IF('1経歴書'!$C$6&lt;&gt;"",'1経歴書'!$C$6,"")</f>
        <v/>
      </c>
      <c r="C15" s="47"/>
      <c r="D15" s="2"/>
    </row>
    <row r="16" spans="1:4" x14ac:dyDescent="0.15">
      <c r="A16" s="47" t="s">
        <v>252</v>
      </c>
      <c r="B16" s="94" t="str">
        <f>IF('1経歴書'!$C$7&lt;&gt;"",'1経歴書'!$C$7,"")</f>
        <v/>
      </c>
      <c r="C16" s="47"/>
      <c r="D16" s="2"/>
    </row>
    <row r="17" spans="1:4" x14ac:dyDescent="0.15">
      <c r="A17" s="47" t="s">
        <v>253</v>
      </c>
      <c r="B17" s="94" t="str">
        <f>IF('1経歴書'!$C$8&lt;&gt;"",'1経歴書'!$C$8,"")</f>
        <v>昭和</v>
      </c>
      <c r="C17" s="47" t="s">
        <v>714</v>
      </c>
      <c r="D17" s="2"/>
    </row>
    <row r="18" spans="1:4" x14ac:dyDescent="0.15">
      <c r="A18" s="47" t="s">
        <v>254</v>
      </c>
      <c r="B18" s="94" t="str">
        <f>IF('1経歴書'!$E$8&lt;&gt;"",'1経歴書'!$E$8,"")</f>
        <v/>
      </c>
      <c r="C18" s="47"/>
      <c r="D18" s="2"/>
    </row>
    <row r="19" spans="1:4" x14ac:dyDescent="0.15">
      <c r="A19" s="47" t="s">
        <v>255</v>
      </c>
      <c r="B19" s="94" t="str">
        <f>IF('1経歴書'!$E$9&lt;&gt;"",'1経歴書'!$E$9,"")</f>
        <v/>
      </c>
      <c r="C19" s="47"/>
      <c r="D19" s="2"/>
    </row>
    <row r="20" spans="1:4" x14ac:dyDescent="0.15">
      <c r="A20" s="47" t="s">
        <v>256</v>
      </c>
      <c r="B20" s="94" t="str">
        <f>IF('1経歴書'!$H$8&lt;&gt;"",'1経歴書'!$H$8,"")</f>
        <v/>
      </c>
      <c r="C20" s="47"/>
      <c r="D20" s="2"/>
    </row>
    <row r="21" spans="1:4" x14ac:dyDescent="0.15">
      <c r="A21" s="47" t="s">
        <v>257</v>
      </c>
      <c r="B21" s="94" t="str">
        <f>IF('1経歴書'!$K$8&lt;&gt;"",'1経歴書'!$K$8,"")</f>
        <v/>
      </c>
      <c r="C21" s="47"/>
      <c r="D21" s="2"/>
    </row>
    <row r="22" spans="1:4" x14ac:dyDescent="0.15">
      <c r="A22" s="47" t="s">
        <v>258</v>
      </c>
      <c r="B22" s="94" t="str">
        <f>IF('1経歴書'!$P$8&lt;&gt;"",'1経歴書'!$P$8,"")</f>
        <v/>
      </c>
      <c r="C22" s="47" t="s">
        <v>40</v>
      </c>
      <c r="D22" s="2"/>
    </row>
    <row r="23" spans="1:4" x14ac:dyDescent="0.15">
      <c r="A23" s="47" t="s">
        <v>259</v>
      </c>
      <c r="B23" s="94" t="str">
        <f>IF('1経歴書'!$D$11&lt;&gt;"",'1経歴書'!$D$11,"")</f>
        <v/>
      </c>
      <c r="C23" s="47"/>
      <c r="D23" s="2"/>
    </row>
    <row r="24" spans="1:4" x14ac:dyDescent="0.15">
      <c r="A24" s="47" t="s">
        <v>260</v>
      </c>
      <c r="B24" s="94" t="str">
        <f>IF('1経歴書'!$J$11&lt;&gt;"",'1経歴書'!$J$11,"")</f>
        <v/>
      </c>
      <c r="C24" s="47"/>
      <c r="D24" s="2"/>
    </row>
    <row r="25" spans="1:4" x14ac:dyDescent="0.15">
      <c r="A25" s="47" t="s">
        <v>261</v>
      </c>
      <c r="B25" s="94" t="str">
        <f>IF('1経歴書'!$C$12&lt;&gt;"",'1経歴書'!$C$12,"")</f>
        <v/>
      </c>
      <c r="C25" s="47"/>
      <c r="D25" s="2"/>
    </row>
    <row r="26" spans="1:4" x14ac:dyDescent="0.15">
      <c r="A26" s="47" t="s">
        <v>262</v>
      </c>
      <c r="B26" s="94" t="str">
        <f>IF('1経歴書'!$G$13&lt;&gt;"",'1経歴書'!$G$13,"")</f>
        <v/>
      </c>
      <c r="C26" s="47"/>
      <c r="D26" s="2"/>
    </row>
    <row r="27" spans="1:4" x14ac:dyDescent="0.15">
      <c r="A27" s="47" t="s">
        <v>263</v>
      </c>
      <c r="B27" s="94" t="str">
        <f>IF('1経歴書'!$O$13&lt;&gt;"",'1経歴書'!$O$13,"")</f>
        <v/>
      </c>
      <c r="C27" s="47"/>
      <c r="D27" s="2"/>
    </row>
    <row r="28" spans="1:4" x14ac:dyDescent="0.15">
      <c r="A28" s="47" t="s">
        <v>264</v>
      </c>
      <c r="B28" s="94" t="e">
        <f>IF('1経歴書'!#REF!&lt;&gt;"",'1経歴書'!#REF!,"")</f>
        <v>#REF!</v>
      </c>
      <c r="C28" s="47"/>
      <c r="D28" s="2"/>
    </row>
    <row r="29" spans="1:4" x14ac:dyDescent="0.15">
      <c r="A29" s="47" t="s">
        <v>265</v>
      </c>
      <c r="B29" s="94" t="str">
        <f>IF('1経歴書'!$G$14&lt;&gt;"",'1経歴書'!$G$14,"")</f>
        <v/>
      </c>
      <c r="C29" s="47"/>
      <c r="D29" s="2"/>
    </row>
    <row r="30" spans="1:4" x14ac:dyDescent="0.15">
      <c r="A30" s="47" t="s">
        <v>266</v>
      </c>
      <c r="B30" s="94" t="str">
        <f>IF('1経歴書'!$F$15&lt;&gt;"",'1経歴書'!$F$15,"")</f>
        <v/>
      </c>
      <c r="C30" s="47" t="s">
        <v>42</v>
      </c>
      <c r="D30" s="2"/>
    </row>
    <row r="31" spans="1:4" x14ac:dyDescent="0.15">
      <c r="A31" s="47" t="s">
        <v>267</v>
      </c>
      <c r="B31" s="94" t="str">
        <f>IF('1経歴書'!$N$15&lt;&gt;"",'1経歴書'!$N$15,"")</f>
        <v/>
      </c>
      <c r="C31" s="47" t="s">
        <v>41</v>
      </c>
      <c r="D31" s="2"/>
    </row>
    <row r="32" spans="1:4" x14ac:dyDescent="0.15">
      <c r="A32" s="47" t="s">
        <v>268</v>
      </c>
      <c r="B32" s="94" t="e">
        <f>IF('1経歴書'!#REF!&lt;&gt;"",'1経歴書'!#REF!,"")</f>
        <v>#REF!</v>
      </c>
      <c r="C32" s="47" t="s">
        <v>43</v>
      </c>
      <c r="D32" s="2"/>
    </row>
    <row r="33" spans="1:4" x14ac:dyDescent="0.15">
      <c r="A33" s="47" t="s">
        <v>269</v>
      </c>
      <c r="B33" s="94" t="e">
        <f>IF('1経歴書'!#REF!&lt;&gt;"",'1経歴書'!#REF!,"")</f>
        <v>#REF!</v>
      </c>
      <c r="C33" s="47"/>
      <c r="D33" s="2"/>
    </row>
    <row r="34" spans="1:4" x14ac:dyDescent="0.15">
      <c r="A34" s="47" t="s">
        <v>270</v>
      </c>
      <c r="B34" s="94" t="str">
        <f>IF('1経歴書'!$N$17&lt;&gt;"",'1経歴書'!$N$17,"")</f>
        <v/>
      </c>
      <c r="C34" s="47"/>
      <c r="D34" s="2"/>
    </row>
    <row r="35" spans="1:4" x14ac:dyDescent="0.15">
      <c r="A35" s="47" t="s">
        <v>271</v>
      </c>
      <c r="B35" s="94" t="e">
        <f>IF('1経歴書'!#REF!&lt;&gt;"",'1経歴書'!#REF!,"")</f>
        <v>#REF!</v>
      </c>
      <c r="C35" s="47"/>
      <c r="D35" s="2"/>
    </row>
    <row r="36" spans="1:4" ht="27" x14ac:dyDescent="0.15">
      <c r="A36" s="47" t="s">
        <v>272</v>
      </c>
      <c r="B36" s="94" t="e">
        <f>IF('1経歴書'!#REF!&lt;&gt;"",'1経歴書'!#REF!,"")</f>
        <v>#REF!</v>
      </c>
      <c r="C36" s="47" t="s">
        <v>44</v>
      </c>
      <c r="D36" s="2"/>
    </row>
    <row r="37" spans="1:4" x14ac:dyDescent="0.15">
      <c r="A37" s="47" t="s">
        <v>273</v>
      </c>
      <c r="B37" s="94" t="e">
        <f>IF('1経歴書'!#REF!&lt;&gt;"",'1経歴書'!#REF!,"")</f>
        <v>#REF!</v>
      </c>
      <c r="C37" s="47" t="s">
        <v>45</v>
      </c>
      <c r="D37" s="2"/>
    </row>
    <row r="38" spans="1:4" x14ac:dyDescent="0.15">
      <c r="A38" s="47" t="s">
        <v>274</v>
      </c>
      <c r="B38" s="94" t="str">
        <f>IF('1経歴書'!$G$23&lt;&gt;"",'1経歴書'!$G$23,"")</f>
        <v/>
      </c>
      <c r="C38" s="47"/>
      <c r="D38" s="2"/>
    </row>
    <row r="39" spans="1:4" x14ac:dyDescent="0.15">
      <c r="A39" s="47" t="s">
        <v>275</v>
      </c>
      <c r="B39" s="94" t="str">
        <f>IF('1経歴書'!$G$24&lt;&gt;"",'1経歴書'!$G$24,"")</f>
        <v/>
      </c>
      <c r="C39" s="47"/>
      <c r="D39" s="2"/>
    </row>
    <row r="40" spans="1:4" x14ac:dyDescent="0.15">
      <c r="A40" s="47" t="s">
        <v>276</v>
      </c>
      <c r="B40" s="94" t="str">
        <f>IF('1経歴書'!$U$23&lt;&gt;"",'1経歴書'!$U$23,"")</f>
        <v/>
      </c>
      <c r="C40" s="47"/>
      <c r="D40" s="2"/>
    </row>
    <row r="41" spans="1:4" x14ac:dyDescent="0.15">
      <c r="A41" s="47" t="s">
        <v>277</v>
      </c>
      <c r="B41" s="94" t="str">
        <f>IF('1経歴書'!$H$25&lt;&gt;"",'1経歴書'!$H$25,"")</f>
        <v/>
      </c>
      <c r="C41" s="47"/>
      <c r="D41" s="2"/>
    </row>
    <row r="42" spans="1:4" x14ac:dyDescent="0.15">
      <c r="A42" s="47" t="s">
        <v>278</v>
      </c>
      <c r="B42" s="94" t="str">
        <f>IF('1経歴書'!$N$25&lt;&gt;"",'1経歴書'!$N$25,"")</f>
        <v/>
      </c>
      <c r="C42" s="47"/>
      <c r="D42" s="2"/>
    </row>
    <row r="43" spans="1:4" x14ac:dyDescent="0.15">
      <c r="A43" s="47" t="s">
        <v>279</v>
      </c>
      <c r="B43" s="94" t="str">
        <f>IF('1経歴書'!$G$26&lt;&gt;"",'1経歴書'!$G$26,"")</f>
        <v/>
      </c>
      <c r="C43" s="47"/>
      <c r="D43" s="2"/>
    </row>
    <row r="44" spans="1:4" x14ac:dyDescent="0.15">
      <c r="A44" s="47" t="s">
        <v>280</v>
      </c>
      <c r="B44" s="94" t="str">
        <f>IF('1経歴書'!$G$27&lt;&gt;"",'1経歴書'!$G$27,"")</f>
        <v/>
      </c>
      <c r="C44" s="47"/>
      <c r="D44" s="2"/>
    </row>
    <row r="45" spans="1:4" x14ac:dyDescent="0.15">
      <c r="A45" s="47" t="s">
        <v>281</v>
      </c>
      <c r="B45" s="94" t="str">
        <f>IF('1経歴書'!$K$28&lt;&gt;"",'1経歴書'!$K$28,"")</f>
        <v/>
      </c>
      <c r="C45" s="47"/>
      <c r="D45" s="2"/>
    </row>
    <row r="46" spans="1:4" x14ac:dyDescent="0.15">
      <c r="A46" s="47" t="s">
        <v>282</v>
      </c>
      <c r="B46" s="94" t="str">
        <f>IF('1経歴書'!$W$28&lt;&gt;"",'1経歴書'!$W$28,"")</f>
        <v/>
      </c>
      <c r="C46" s="47"/>
      <c r="D46" s="2"/>
    </row>
    <row r="47" spans="1:4" x14ac:dyDescent="0.15">
      <c r="A47" s="47" t="s">
        <v>283</v>
      </c>
      <c r="B47" s="94" t="str">
        <f>IF('1経歴書'!$K$29&lt;&gt;"",'1経歴書'!$K$29,"")</f>
        <v/>
      </c>
      <c r="C47" s="47"/>
      <c r="D47" s="2"/>
    </row>
    <row r="48" spans="1:4" x14ac:dyDescent="0.15">
      <c r="A48" s="47" t="s">
        <v>284</v>
      </c>
      <c r="B48" s="94" t="str">
        <f>IF('1経歴書'!$W$29&lt;&gt;"",'1経歴書'!$W$29,"")</f>
        <v/>
      </c>
      <c r="C48" s="47"/>
      <c r="D48" s="2"/>
    </row>
    <row r="49" spans="1:4" x14ac:dyDescent="0.15">
      <c r="A49" s="47" t="s">
        <v>285</v>
      </c>
      <c r="B49" s="94" t="str">
        <f>IF('1経歴書'!$K$30&lt;&gt;"",'1経歴書'!$K$30,"")</f>
        <v/>
      </c>
      <c r="C49" s="47"/>
      <c r="D49" s="2"/>
    </row>
    <row r="50" spans="1:4" x14ac:dyDescent="0.15">
      <c r="A50" s="47" t="s">
        <v>286</v>
      </c>
      <c r="B50" s="94" t="str">
        <f>IF('1経歴書'!$W$30&lt;&gt;"",'1経歴書'!$W$30,"")</f>
        <v/>
      </c>
      <c r="C50" s="47"/>
      <c r="D50" s="2"/>
    </row>
    <row r="51" spans="1:4" x14ac:dyDescent="0.15">
      <c r="A51" s="47" t="s">
        <v>287</v>
      </c>
      <c r="B51" s="94" t="e">
        <f>IF('1経歴書'!#REF!="●",1,IF('1経歴書'!#REF!="●",2,0))</f>
        <v>#REF!</v>
      </c>
      <c r="C51" s="47" t="s">
        <v>724</v>
      </c>
      <c r="D51" s="2"/>
    </row>
    <row r="52" spans="1:4" x14ac:dyDescent="0.15">
      <c r="A52" s="47" t="s">
        <v>288</v>
      </c>
      <c r="B52" s="94" t="str">
        <f>IF('1経歴書'!$K$31&lt;&gt;"",'1経歴書'!$K$31,"")</f>
        <v/>
      </c>
      <c r="C52" s="47"/>
      <c r="D52" s="2"/>
    </row>
    <row r="53" spans="1:4" x14ac:dyDescent="0.15">
      <c r="A53" s="47" t="s">
        <v>289</v>
      </c>
      <c r="B53" s="94" t="str">
        <f>IF('1経歴書'!$K$32&lt;&gt;"",'1経歴書'!$K$32,"")</f>
        <v/>
      </c>
      <c r="C53" s="47"/>
      <c r="D53" s="2"/>
    </row>
    <row r="54" spans="1:4" x14ac:dyDescent="0.15">
      <c r="A54" s="47" t="s">
        <v>290</v>
      </c>
      <c r="B54" s="94" t="str">
        <f>IF('1経歴書'!$W$32&lt;&gt;"",'1経歴書'!$W$32,"")</f>
        <v/>
      </c>
      <c r="C54" s="47"/>
      <c r="D54" s="2"/>
    </row>
    <row r="55" spans="1:4" x14ac:dyDescent="0.15">
      <c r="A55" s="47" t="s">
        <v>291</v>
      </c>
      <c r="B55" s="94" t="str">
        <f>IF('1経歴書'!$K$33&lt;&gt;"",'1経歴書'!$K$33,"")</f>
        <v/>
      </c>
      <c r="C55" s="47"/>
      <c r="D55" s="2"/>
    </row>
    <row r="56" spans="1:4" ht="27" x14ac:dyDescent="0.15">
      <c r="A56" s="47" t="s">
        <v>292</v>
      </c>
      <c r="B56" s="94">
        <f>IF('1経歴書'!$C$35="●",1,IF('1経歴書'!$C$36="●",2,IF('1経歴書'!$G$35="●",3,IF('1経歴書'!$G$36="●",4,0))))</f>
        <v>0</v>
      </c>
      <c r="C56" s="47" t="s">
        <v>725</v>
      </c>
      <c r="D56" s="2"/>
    </row>
    <row r="57" spans="1:4" x14ac:dyDescent="0.15">
      <c r="A57" s="47" t="s">
        <v>293</v>
      </c>
      <c r="B57" s="94" t="b">
        <f>IF('1経歴書'!$N$35="ゝ",TRUE,FALSE)</f>
        <v>0</v>
      </c>
      <c r="C57" s="47" t="s">
        <v>735</v>
      </c>
      <c r="D57" s="2"/>
    </row>
    <row r="58" spans="1:4" x14ac:dyDescent="0.15">
      <c r="A58" s="47" t="s">
        <v>294</v>
      </c>
      <c r="B58" s="94" t="b">
        <f>IF('1経歴書'!$N$36="ゝ",TRUE,FALSE)</f>
        <v>0</v>
      </c>
      <c r="C58" s="47" t="s">
        <v>735</v>
      </c>
      <c r="D58" s="2"/>
    </row>
    <row r="59" spans="1:4" x14ac:dyDescent="0.15">
      <c r="A59" s="47" t="s">
        <v>295</v>
      </c>
      <c r="B59" s="94">
        <f>IF('1経歴書'!$W$35="●",1,IF('1経歴書'!$W$36="●",2,0))</f>
        <v>0</v>
      </c>
      <c r="C59" s="47" t="s">
        <v>726</v>
      </c>
      <c r="D59" s="2"/>
    </row>
    <row r="60" spans="1:4" ht="27" x14ac:dyDescent="0.15">
      <c r="A60" s="47" t="s">
        <v>296</v>
      </c>
      <c r="B60" s="94" t="e">
        <f>IF('1経歴書'!#REF!="ゝ",TRUE,FALSE)</f>
        <v>#REF!</v>
      </c>
      <c r="C60" s="47" t="s">
        <v>735</v>
      </c>
      <c r="D60" s="2"/>
    </row>
    <row r="61" spans="1:4" ht="27" x14ac:dyDescent="0.15">
      <c r="A61" s="47" t="s">
        <v>297</v>
      </c>
      <c r="B61" s="94" t="e">
        <f>IF('1経歴書'!#REF!&lt;&gt;"",'1経歴書'!#REF!,"")</f>
        <v>#REF!</v>
      </c>
      <c r="C61" s="47"/>
      <c r="D61" s="2"/>
    </row>
    <row r="62" spans="1:4" ht="27" x14ac:dyDescent="0.15">
      <c r="A62" s="47" t="s">
        <v>678</v>
      </c>
      <c r="B62" s="94" t="e">
        <f>IF('1経歴書'!#REF!="ゝ",TRUE,FALSE)</f>
        <v>#REF!</v>
      </c>
      <c r="C62" s="47" t="s">
        <v>735</v>
      </c>
      <c r="D62" s="2"/>
    </row>
    <row r="63" spans="1:4" ht="27" x14ac:dyDescent="0.15">
      <c r="A63" s="47" t="s">
        <v>679</v>
      </c>
      <c r="B63" s="94" t="e">
        <f>IF('1経歴書'!#REF!="ゝ",TRUE,FALSE)</f>
        <v>#REF!</v>
      </c>
      <c r="C63" s="47" t="s">
        <v>735</v>
      </c>
      <c r="D63" s="2"/>
    </row>
    <row r="64" spans="1:4" ht="27" x14ac:dyDescent="0.15">
      <c r="A64" s="47" t="s">
        <v>298</v>
      </c>
      <c r="B64" s="94" t="b">
        <f>IF('1経歴書'!$C$38="ゝ",TRUE,FALSE)</f>
        <v>0</v>
      </c>
      <c r="C64" s="47" t="s">
        <v>735</v>
      </c>
      <c r="D64" s="2"/>
    </row>
    <row r="65" spans="1:4" ht="27" x14ac:dyDescent="0.15">
      <c r="A65" s="47" t="s">
        <v>299</v>
      </c>
      <c r="B65" s="94" t="b">
        <f>IF('1経歴書'!$C$39="ゝ",TRUE,FALSE)</f>
        <v>0</v>
      </c>
      <c r="C65" s="47" t="s">
        <v>735</v>
      </c>
      <c r="D65" s="2"/>
    </row>
    <row r="66" spans="1:4" x14ac:dyDescent="0.15">
      <c r="A66" s="47" t="s">
        <v>698</v>
      </c>
      <c r="B66" s="94" t="b">
        <f>IF('1経歴書'!$C$40="ゝ",TRUE,FALSE)</f>
        <v>0</v>
      </c>
      <c r="C66" s="47" t="s">
        <v>735</v>
      </c>
      <c r="D66" s="2"/>
    </row>
    <row r="67" spans="1:4" ht="27" x14ac:dyDescent="0.15">
      <c r="A67" s="47" t="s">
        <v>694</v>
      </c>
      <c r="B67" s="94" t="b">
        <f>IF('1経歴書'!$O$40="ゝ",TRUE,FALSE)</f>
        <v>0</v>
      </c>
      <c r="C67" s="47" t="s">
        <v>735</v>
      </c>
      <c r="D67" s="2"/>
    </row>
    <row r="68" spans="1:4" x14ac:dyDescent="0.15">
      <c r="A68" s="47" t="s">
        <v>695</v>
      </c>
      <c r="B68" s="94" t="b">
        <f>IF('1経歴書'!$C$41="ゝ",TRUE,FALSE)</f>
        <v>0</v>
      </c>
      <c r="C68" s="47" t="s">
        <v>735</v>
      </c>
      <c r="D68" s="2"/>
    </row>
    <row r="69" spans="1:4" ht="27" x14ac:dyDescent="0.15">
      <c r="A69" s="47" t="s">
        <v>696</v>
      </c>
      <c r="B69" s="94" t="b">
        <f>IF('1経歴書'!$O$41="ゝ",TRUE,FALSE)</f>
        <v>0</v>
      </c>
      <c r="C69" s="47" t="s">
        <v>735</v>
      </c>
      <c r="D69" s="2"/>
    </row>
    <row r="70" spans="1:4" x14ac:dyDescent="0.15">
      <c r="A70" s="47" t="s">
        <v>697</v>
      </c>
      <c r="B70" s="94" t="b">
        <f>IF('1経歴書'!$C$42="ゝ",TRUE,FALSE)</f>
        <v>0</v>
      </c>
      <c r="C70" s="47" t="s">
        <v>735</v>
      </c>
      <c r="D70" s="2"/>
    </row>
    <row r="71" spans="1:4" x14ac:dyDescent="0.15">
      <c r="A71" s="47" t="s">
        <v>300</v>
      </c>
      <c r="B71" s="94" t="b">
        <f>IF('1経歴書'!$O$42="ゝ",TRUE,FALSE)</f>
        <v>0</v>
      </c>
      <c r="C71" s="47" t="s">
        <v>735</v>
      </c>
      <c r="D71" s="2"/>
    </row>
    <row r="72" spans="1:4" ht="27" x14ac:dyDescent="0.15">
      <c r="A72" s="47" t="s">
        <v>701</v>
      </c>
      <c r="B72" s="94" t="b">
        <f>IF('1経歴書'!$C$43="ゝ",TRUE,FALSE)</f>
        <v>0</v>
      </c>
      <c r="C72" s="47" t="s">
        <v>735</v>
      </c>
      <c r="D72" s="2"/>
    </row>
    <row r="73" spans="1:4" ht="27" x14ac:dyDescent="0.15">
      <c r="A73" s="47" t="s">
        <v>699</v>
      </c>
      <c r="B73" s="94" t="b">
        <f>IF('1経歴書'!$O$43="ゝ",TRUE,FALSE)</f>
        <v>0</v>
      </c>
      <c r="C73" s="47" t="s">
        <v>735</v>
      </c>
      <c r="D73" s="2"/>
    </row>
    <row r="74" spans="1:4" ht="27" x14ac:dyDescent="0.15">
      <c r="A74" s="47" t="s">
        <v>700</v>
      </c>
      <c r="B74" s="94" t="b">
        <f>IF('1経歴書'!$C$44="ゝ",TRUE,FALSE)</f>
        <v>0</v>
      </c>
      <c r="C74" s="47" t="s">
        <v>735</v>
      </c>
      <c r="D74" s="2"/>
    </row>
    <row r="75" spans="1:4" x14ac:dyDescent="0.15">
      <c r="A75" s="47" t="s">
        <v>715</v>
      </c>
      <c r="B75" s="94" t="b">
        <f>IF('1経歴書'!$O$44="ゝ",TRUE,FALSE)</f>
        <v>0</v>
      </c>
      <c r="C75" s="47" t="s">
        <v>735</v>
      </c>
      <c r="D75" s="2"/>
    </row>
    <row r="76" spans="1:4" ht="27" x14ac:dyDescent="0.15">
      <c r="A76" s="47" t="s">
        <v>681</v>
      </c>
      <c r="B76" s="94" t="b">
        <f>IF('1経歴書'!$C$45="ゝ",TRUE,FALSE)</f>
        <v>0</v>
      </c>
      <c r="C76" s="47" t="s">
        <v>735</v>
      </c>
      <c r="D76" s="2"/>
    </row>
    <row r="77" spans="1:4" ht="27" x14ac:dyDescent="0.15">
      <c r="A77" s="47" t="s">
        <v>680</v>
      </c>
      <c r="B77" s="94" t="b">
        <f>IF('1経歴書'!$O$45="ゝ",TRUE,FALSE)</f>
        <v>0</v>
      </c>
      <c r="C77" s="47" t="s">
        <v>735</v>
      </c>
      <c r="D77" s="2"/>
    </row>
    <row r="78" spans="1:4" ht="27" x14ac:dyDescent="0.15">
      <c r="A78" s="47" t="s">
        <v>301</v>
      </c>
      <c r="B78" s="94" t="b">
        <f>IF('1経歴書'!$C$46="ゝ",TRUE,FALSE)</f>
        <v>0</v>
      </c>
      <c r="C78" s="47" t="s">
        <v>735</v>
      </c>
      <c r="D78" s="2"/>
    </row>
    <row r="79" spans="1:4" ht="27" x14ac:dyDescent="0.15">
      <c r="A79" s="47" t="s">
        <v>683</v>
      </c>
      <c r="B79" s="94" t="b">
        <f>IF('1経歴書'!$O$46="ゝ",TRUE,FALSE)</f>
        <v>0</v>
      </c>
      <c r="C79" s="47" t="s">
        <v>735</v>
      </c>
      <c r="D79" s="2"/>
    </row>
    <row r="80" spans="1:4" ht="27" x14ac:dyDescent="0.15">
      <c r="A80" s="47" t="s">
        <v>682</v>
      </c>
      <c r="B80" s="94" t="b">
        <f>IF('1経歴書'!$C$47="ゝ",TRUE,FALSE)</f>
        <v>0</v>
      </c>
      <c r="C80" s="47" t="s">
        <v>735</v>
      </c>
      <c r="D80" s="2"/>
    </row>
    <row r="81" spans="1:4" x14ac:dyDescent="0.15">
      <c r="A81" s="47" t="s">
        <v>302</v>
      </c>
      <c r="B81" s="94" t="str">
        <f>IF('1経歴書'!$G$48&lt;&gt;"",'1経歴書'!$G$48,"")</f>
        <v/>
      </c>
      <c r="C81" s="47"/>
      <c r="D81" s="2"/>
    </row>
    <row r="82" spans="1:4" ht="27" x14ac:dyDescent="0.15">
      <c r="A82" s="47" t="s">
        <v>303</v>
      </c>
      <c r="B82" s="94" t="str">
        <f>IF('1経歴書'!$G$49&lt;&gt;"",'1経歴書'!$G$49,"")</f>
        <v/>
      </c>
      <c r="C82" s="47" t="s">
        <v>112</v>
      </c>
      <c r="D82" s="2"/>
    </row>
    <row r="83" spans="1:4" ht="27" x14ac:dyDescent="0.15">
      <c r="A83" s="47" t="s">
        <v>304</v>
      </c>
      <c r="B83" s="94" t="str">
        <f>IF('1経歴書'!$L$49&lt;&gt;"",'1経歴書'!$L$49,"")</f>
        <v/>
      </c>
      <c r="C83" s="47" t="s">
        <v>112</v>
      </c>
      <c r="D83" s="2"/>
    </row>
    <row r="84" spans="1:4" ht="27" x14ac:dyDescent="0.15">
      <c r="A84" s="47" t="s">
        <v>305</v>
      </c>
      <c r="B84" s="94" t="str">
        <f>IF('1経歴書'!$U$49&lt;&gt;"",'1経歴書'!$U$49,"")</f>
        <v/>
      </c>
      <c r="C84" s="47" t="s">
        <v>112</v>
      </c>
      <c r="D84" s="2"/>
    </row>
    <row r="85" spans="1:4" ht="27" x14ac:dyDescent="0.15">
      <c r="A85" s="47" t="s">
        <v>306</v>
      </c>
      <c r="B85" s="94" t="str">
        <f>IF('1経歴書'!$Z$49&lt;&gt;"",'1経歴書'!$Z$49,"")</f>
        <v/>
      </c>
      <c r="C85" s="47" t="s">
        <v>112</v>
      </c>
      <c r="D85" s="2"/>
    </row>
    <row r="86" spans="1:4" x14ac:dyDescent="0.15">
      <c r="A86" s="47" t="s">
        <v>307</v>
      </c>
      <c r="B86" s="94" t="str">
        <f>IF('1経歴書'!$G$52&lt;&gt;"",'1経歴書'!$G$52,"")</f>
        <v/>
      </c>
      <c r="C86" s="47" t="s">
        <v>97</v>
      </c>
      <c r="D86" s="2"/>
    </row>
    <row r="87" spans="1:4" x14ac:dyDescent="0.15">
      <c r="A87" s="47" t="s">
        <v>308</v>
      </c>
      <c r="B87" s="94" t="str">
        <f>IF('1経歴書'!$O$52&lt;&gt;"",'1経歴書'!$O$52,"")</f>
        <v/>
      </c>
      <c r="C87" s="47" t="s">
        <v>98</v>
      </c>
      <c r="D87" s="2"/>
    </row>
    <row r="88" spans="1:4" x14ac:dyDescent="0.15">
      <c r="A88" s="47" t="s">
        <v>309</v>
      </c>
      <c r="B88" s="94" t="str">
        <f>IF('1経歴書'!$W$52&lt;&gt;"",'1経歴書'!$W$52,"")</f>
        <v/>
      </c>
      <c r="C88" s="47" t="s">
        <v>98</v>
      </c>
      <c r="D88" s="2"/>
    </row>
    <row r="89" spans="1:4" x14ac:dyDescent="0.15">
      <c r="A89" s="47" t="s">
        <v>310</v>
      </c>
      <c r="B89" s="94" t="str">
        <f>IF('1経歴書'!$G$53&lt;&gt;"",'1経歴書'!$G$53,"")</f>
        <v/>
      </c>
      <c r="C89" s="47"/>
      <c r="D89" s="2"/>
    </row>
    <row r="90" spans="1:4" x14ac:dyDescent="0.15">
      <c r="A90" s="47" t="s">
        <v>311</v>
      </c>
      <c r="B90" s="94" t="str">
        <f>IF('1経歴書'!$C$54&lt;&gt;"",'1経歴書'!$C$54,"")</f>
        <v/>
      </c>
      <c r="C90" s="47"/>
      <c r="D90" s="2"/>
    </row>
    <row r="91" spans="1:4" ht="27" x14ac:dyDescent="0.15">
      <c r="A91" s="47" t="s">
        <v>312</v>
      </c>
      <c r="B91" s="94" t="e">
        <f>IF('1経歴書'!$C$55="●",1,IF('1経歴書'!$C$56="●",2,IF('1経歴書'!#REF!="●",3,IF('1経歴書'!#REF!="●",4,0))))</f>
        <v>#REF!</v>
      </c>
      <c r="C91" s="47" t="s">
        <v>727</v>
      </c>
      <c r="D91" s="2"/>
    </row>
    <row r="92" spans="1:4" x14ac:dyDescent="0.15">
      <c r="A92" s="47" t="s">
        <v>313</v>
      </c>
      <c r="B92" s="94" t="str">
        <f>IF('1経歴書'!$Q$55&lt;&gt;"",'1経歴書'!$Q$55,"")</f>
        <v/>
      </c>
      <c r="C92" s="47"/>
      <c r="D92" s="2"/>
    </row>
    <row r="93" spans="1:4" x14ac:dyDescent="0.15">
      <c r="A93" s="47" t="s">
        <v>314</v>
      </c>
      <c r="B93" s="94" t="e">
        <f>IF('1経歴書'!#REF!&lt;&gt;"",'1経歴書'!#REF!,"")</f>
        <v>#REF!</v>
      </c>
      <c r="C93" s="47"/>
      <c r="D93" s="2"/>
    </row>
    <row r="94" spans="1:4" x14ac:dyDescent="0.15">
      <c r="A94" s="47" t="s">
        <v>315</v>
      </c>
      <c r="B94" s="94" t="str">
        <f>IF('1経歴書'!$C$57&lt;&gt;"",'1経歴書'!$C$57,"")</f>
        <v/>
      </c>
      <c r="C94" s="47"/>
      <c r="D94" s="2"/>
    </row>
    <row r="95" spans="1:4" x14ac:dyDescent="0.15">
      <c r="A95" s="47" t="s">
        <v>316</v>
      </c>
      <c r="B95" s="94" t="str">
        <f>IF('1経歴書'!$C$58&lt;&gt;"",'1経歴書'!$C$58,"")</f>
        <v/>
      </c>
      <c r="C95" s="47"/>
      <c r="D95" s="2"/>
    </row>
    <row r="96" spans="1:4" x14ac:dyDescent="0.15">
      <c r="A96" s="47" t="s">
        <v>317</v>
      </c>
      <c r="B96" s="94" t="str">
        <f>IF('1経歴書'!$C$59&lt;&gt;"",'1経歴書'!$C$59,"")</f>
        <v/>
      </c>
      <c r="C96" s="47"/>
      <c r="D96" s="2"/>
    </row>
    <row r="97" spans="1:4" x14ac:dyDescent="0.15">
      <c r="A97" s="47" t="s">
        <v>318</v>
      </c>
      <c r="B97" s="94" t="str">
        <f>IF('1経歴書'!$E$60&lt;&gt;"",'1経歴書'!$E$60,"")</f>
        <v/>
      </c>
      <c r="C97" s="47"/>
      <c r="D97" s="2"/>
    </row>
    <row r="98" spans="1:4" x14ac:dyDescent="0.15">
      <c r="A98" s="47" t="s">
        <v>319</v>
      </c>
      <c r="B98" s="94" t="str">
        <f>IF('1経歴書'!$H$60&lt;&gt;"",'1経歴書'!$H$60,"")</f>
        <v/>
      </c>
      <c r="C98" s="47"/>
      <c r="D98" s="2"/>
    </row>
    <row r="99" spans="1:4" ht="27" x14ac:dyDescent="0.15">
      <c r="A99" s="47" t="s">
        <v>320</v>
      </c>
      <c r="B99" s="94" t="str">
        <f>IF('1経歴書'!$J$60&lt;&gt;"",'1経歴書'!$J$60,"")</f>
        <v/>
      </c>
      <c r="C99" s="47"/>
      <c r="D99" s="2"/>
    </row>
    <row r="100" spans="1:4" x14ac:dyDescent="0.15">
      <c r="A100" s="47" t="s">
        <v>321</v>
      </c>
      <c r="B100" s="94" t="str">
        <f>IF('1経歴書'!$E$61&lt;&gt;"",'1経歴書'!$E$61,"")</f>
        <v/>
      </c>
      <c r="C100" s="47"/>
      <c r="D100" s="2"/>
    </row>
    <row r="101" spans="1:4" x14ac:dyDescent="0.15">
      <c r="A101" s="47" t="s">
        <v>322</v>
      </c>
      <c r="B101" s="94" t="str">
        <f>IF('1経歴書'!$H$61&lt;&gt;"",'1経歴書'!$H$61,"")</f>
        <v/>
      </c>
      <c r="C101" s="47"/>
      <c r="D101" s="2"/>
    </row>
    <row r="102" spans="1:4" ht="27" x14ac:dyDescent="0.15">
      <c r="A102" s="47" t="s">
        <v>323</v>
      </c>
      <c r="B102" s="94" t="str">
        <f>IF('1経歴書'!$J$61&lt;&gt;"",'1経歴書'!$J$61,"")</f>
        <v/>
      </c>
      <c r="C102" s="47"/>
      <c r="D102" s="2"/>
    </row>
    <row r="103" spans="1:4" x14ac:dyDescent="0.15">
      <c r="A103" s="47" t="s">
        <v>324</v>
      </c>
      <c r="B103" s="94" t="str">
        <f>IF('1経歴書'!$E$62&lt;&gt;"",'1経歴書'!$E$62,"")</f>
        <v/>
      </c>
      <c r="C103" s="47"/>
      <c r="D103" s="2"/>
    </row>
    <row r="104" spans="1:4" x14ac:dyDescent="0.15">
      <c r="A104" s="47" t="s">
        <v>325</v>
      </c>
      <c r="B104" s="94" t="str">
        <f>IF('1経歴書'!$H$62&lt;&gt;"",'1経歴書'!$H$62,"")</f>
        <v/>
      </c>
      <c r="C104" s="47"/>
      <c r="D104" s="2"/>
    </row>
    <row r="105" spans="1:4" ht="27" x14ac:dyDescent="0.15">
      <c r="A105" s="47" t="s">
        <v>326</v>
      </c>
      <c r="B105" s="94" t="str">
        <f>IF('1経歴書'!$J$62&lt;&gt;"",'1経歴書'!$J$62,"")</f>
        <v/>
      </c>
      <c r="C105" s="47"/>
      <c r="D105" s="2"/>
    </row>
    <row r="106" spans="1:4" x14ac:dyDescent="0.15">
      <c r="A106" s="47" t="s">
        <v>327</v>
      </c>
      <c r="B106" s="94" t="str">
        <f>IF('1経歴書'!$E$63&lt;&gt;"",'1経歴書'!$E$63,"")</f>
        <v/>
      </c>
      <c r="C106" s="47"/>
      <c r="D106" s="2"/>
    </row>
    <row r="107" spans="1:4" x14ac:dyDescent="0.15">
      <c r="A107" s="47" t="s">
        <v>328</v>
      </c>
      <c r="B107" s="94" t="str">
        <f>IF('1経歴書'!$H$63&lt;&gt;"",'1経歴書'!$H$63,"")</f>
        <v/>
      </c>
      <c r="C107" s="47"/>
      <c r="D107" s="2"/>
    </row>
    <row r="108" spans="1:4" x14ac:dyDescent="0.15">
      <c r="A108" s="47" t="s">
        <v>329</v>
      </c>
      <c r="B108" s="94" t="str">
        <f>IF('1経歴書'!$K$63&lt;&gt;"",'1経歴書'!$K$63,"")</f>
        <v/>
      </c>
      <c r="C108" s="47"/>
      <c r="D108" s="2"/>
    </row>
    <row r="109" spans="1:4" x14ac:dyDescent="0.15">
      <c r="A109" s="47" t="s">
        <v>330</v>
      </c>
      <c r="B109" s="94" t="str">
        <f>IF('1経歴書'!$N$63&lt;&gt;"",'1経歴書'!$N$63,"")</f>
        <v/>
      </c>
      <c r="C109" s="47"/>
      <c r="D109" s="2"/>
    </row>
    <row r="110" spans="1:4" x14ac:dyDescent="0.15">
      <c r="A110" s="47" t="s">
        <v>331</v>
      </c>
      <c r="B110" s="94" t="str">
        <f>IF('1経歴書'!$P$63&lt;&gt;"",'1経歴書'!$P$63,"")</f>
        <v/>
      </c>
      <c r="C110" s="47"/>
      <c r="D110" s="2"/>
    </row>
    <row r="111" spans="1:4" x14ac:dyDescent="0.15">
      <c r="A111" s="47" t="s">
        <v>332</v>
      </c>
      <c r="B111" s="94" t="str">
        <f>IF('1経歴書'!$E$64&lt;&gt;"",'1経歴書'!$E$64,"")</f>
        <v/>
      </c>
      <c r="C111" s="47"/>
      <c r="D111" s="2"/>
    </row>
    <row r="112" spans="1:4" x14ac:dyDescent="0.15">
      <c r="A112" s="47" t="s">
        <v>333</v>
      </c>
      <c r="B112" s="94" t="str">
        <f>IF('1経歴書'!$H$64&lt;&gt;"",'1経歴書'!$H$64,"")</f>
        <v/>
      </c>
      <c r="C112" s="47"/>
      <c r="D112" s="2"/>
    </row>
    <row r="113" spans="1:4" x14ac:dyDescent="0.15">
      <c r="A113" s="47" t="s">
        <v>334</v>
      </c>
      <c r="B113" s="94" t="str">
        <f>IF('1経歴書'!$K$64&lt;&gt;"",'1経歴書'!$K$64,"")</f>
        <v/>
      </c>
      <c r="C113" s="47"/>
      <c r="D113" s="2"/>
    </row>
    <row r="114" spans="1:4" x14ac:dyDescent="0.15">
      <c r="A114" s="47" t="s">
        <v>335</v>
      </c>
      <c r="B114" s="94" t="str">
        <f>IF('1経歴書'!$N$64&lt;&gt;"",'1経歴書'!$N$64,"")</f>
        <v/>
      </c>
      <c r="C114" s="47"/>
      <c r="D114" s="2"/>
    </row>
    <row r="115" spans="1:4" x14ac:dyDescent="0.15">
      <c r="A115" s="47" t="s">
        <v>336</v>
      </c>
      <c r="B115" s="94" t="str">
        <f>IF('1経歴書'!$P$64&lt;&gt;"",'1経歴書'!$P$64,"")</f>
        <v/>
      </c>
      <c r="C115" s="47"/>
      <c r="D115" s="2"/>
    </row>
    <row r="116" spans="1:4" x14ac:dyDescent="0.15">
      <c r="A116" s="47" t="s">
        <v>337</v>
      </c>
      <c r="B116" s="94" t="str">
        <f>IF('1経歴書'!$E$65&lt;&gt;"",'1経歴書'!$E$65,"")</f>
        <v/>
      </c>
      <c r="C116" s="47"/>
      <c r="D116" s="2"/>
    </row>
    <row r="117" spans="1:4" x14ac:dyDescent="0.15">
      <c r="A117" s="47" t="s">
        <v>338</v>
      </c>
      <c r="B117" s="94" t="str">
        <f>IF('1経歴書'!$H$65&lt;&gt;"",'1経歴書'!$H$65,"")</f>
        <v/>
      </c>
      <c r="C117" s="47"/>
      <c r="D117" s="2"/>
    </row>
    <row r="118" spans="1:4" x14ac:dyDescent="0.15">
      <c r="A118" s="47" t="s">
        <v>339</v>
      </c>
      <c r="B118" s="94" t="str">
        <f>IF('1経歴書'!$K$65&lt;&gt;"",'1経歴書'!$K$65,"")</f>
        <v/>
      </c>
      <c r="C118" s="47"/>
      <c r="D118" s="2"/>
    </row>
    <row r="119" spans="1:4" x14ac:dyDescent="0.15">
      <c r="A119" s="47" t="s">
        <v>340</v>
      </c>
      <c r="B119" s="94" t="str">
        <f>IF('1経歴書'!$N$65&lt;&gt;"",'1経歴書'!$N$65,"")</f>
        <v/>
      </c>
      <c r="C119" s="47"/>
      <c r="D119" s="2"/>
    </row>
    <row r="120" spans="1:4" x14ac:dyDescent="0.15">
      <c r="A120" s="47" t="s">
        <v>341</v>
      </c>
      <c r="B120" s="94" t="str">
        <f>IF('1経歴書'!$P$65&lt;&gt;"",'1経歴書'!$P$65,"")</f>
        <v/>
      </c>
      <c r="C120" s="47"/>
      <c r="D120" s="2"/>
    </row>
    <row r="121" spans="1:4" x14ac:dyDescent="0.15">
      <c r="A121" s="47" t="s">
        <v>342</v>
      </c>
      <c r="B121" s="94" t="str">
        <f>IF('1経歴書'!$E$66&lt;&gt;"",'1経歴書'!$E$66,"")</f>
        <v/>
      </c>
      <c r="C121" s="47"/>
      <c r="D121" s="2"/>
    </row>
    <row r="122" spans="1:4" x14ac:dyDescent="0.15">
      <c r="A122" s="47" t="s">
        <v>343</v>
      </c>
      <c r="B122" s="94" t="str">
        <f>IF('1経歴書'!$H$66&lt;&gt;"",'1経歴書'!$H$66,"")</f>
        <v/>
      </c>
      <c r="C122" s="47"/>
      <c r="D122" s="2"/>
    </row>
    <row r="123" spans="1:4" x14ac:dyDescent="0.15">
      <c r="A123" s="47" t="s">
        <v>344</v>
      </c>
      <c r="B123" s="94" t="str">
        <f>IF('1経歴書'!$K$66&lt;&gt;"",'1経歴書'!$K$66,"")</f>
        <v/>
      </c>
      <c r="C123" s="47"/>
      <c r="D123" s="2"/>
    </row>
    <row r="124" spans="1:4" x14ac:dyDescent="0.15">
      <c r="A124" s="47" t="s">
        <v>345</v>
      </c>
      <c r="B124" s="94" t="str">
        <f>IF('1経歴書'!$N$66&lt;&gt;"",'1経歴書'!$N$66,"")</f>
        <v/>
      </c>
      <c r="C124" s="47"/>
      <c r="D124" s="2"/>
    </row>
    <row r="125" spans="1:4" x14ac:dyDescent="0.15">
      <c r="A125" s="47" t="s">
        <v>346</v>
      </c>
      <c r="B125" s="94" t="str">
        <f>IF('1経歴書'!$P$66&lt;&gt;"",'1経歴書'!$P$66,"")</f>
        <v/>
      </c>
      <c r="C125" s="47"/>
      <c r="D125" s="2"/>
    </row>
    <row r="126" spans="1:4" ht="27" x14ac:dyDescent="0.15">
      <c r="A126" s="47" t="s">
        <v>347</v>
      </c>
      <c r="B126" s="94" t="str">
        <f>IF('1経歴書'!$E$67&lt;&gt;"",'1経歴書'!$E$67,"")</f>
        <v/>
      </c>
      <c r="C126" s="47"/>
      <c r="D126" s="2"/>
    </row>
    <row r="127" spans="1:4" ht="27" x14ac:dyDescent="0.15">
      <c r="A127" s="47" t="s">
        <v>348</v>
      </c>
      <c r="B127" s="94" t="str">
        <f>IF('1経歴書'!$H$67&lt;&gt;"",'1経歴書'!$H$67,"")</f>
        <v/>
      </c>
      <c r="C127" s="47"/>
      <c r="D127" s="2"/>
    </row>
    <row r="128" spans="1:4" ht="27" x14ac:dyDescent="0.15">
      <c r="A128" s="47" t="s">
        <v>349</v>
      </c>
      <c r="B128" s="94" t="str">
        <f>IF('1経歴書'!$K$67&lt;&gt;"",'1経歴書'!$K$67,"")</f>
        <v/>
      </c>
      <c r="C128" s="47"/>
      <c r="D128" s="2"/>
    </row>
    <row r="129" spans="1:4" ht="27" x14ac:dyDescent="0.15">
      <c r="A129" s="47" t="s">
        <v>350</v>
      </c>
      <c r="B129" s="94" t="str">
        <f>IF('1経歴書'!$N$67&lt;&gt;"",'1経歴書'!$N$67,"")</f>
        <v/>
      </c>
      <c r="C129" s="47"/>
      <c r="D129" s="2"/>
    </row>
    <row r="130" spans="1:4" ht="27" x14ac:dyDescent="0.15">
      <c r="A130" s="47" t="s">
        <v>351</v>
      </c>
      <c r="B130" s="94" t="str">
        <f>IF('1経歴書'!$P$67&lt;&gt;"",'1経歴書'!$P$67,"")</f>
        <v/>
      </c>
      <c r="C130" s="47"/>
      <c r="D130" s="2"/>
    </row>
    <row r="131" spans="1:4" ht="27" x14ac:dyDescent="0.15">
      <c r="A131" s="47" t="s">
        <v>352</v>
      </c>
      <c r="B131" s="94" t="str">
        <f>IF('1経歴書'!$E$68&lt;&gt;"",'1経歴書'!$E$68,"")</f>
        <v/>
      </c>
      <c r="C131" s="47"/>
      <c r="D131" s="2"/>
    </row>
    <row r="132" spans="1:4" ht="27" x14ac:dyDescent="0.15">
      <c r="A132" s="47" t="s">
        <v>353</v>
      </c>
      <c r="B132" s="94" t="str">
        <f>IF('1経歴書'!$H$68&lt;&gt;"",'1経歴書'!$H$68,"")</f>
        <v/>
      </c>
      <c r="C132" s="47"/>
      <c r="D132" s="2"/>
    </row>
    <row r="133" spans="1:4" ht="27" x14ac:dyDescent="0.15">
      <c r="A133" s="47" t="s">
        <v>354</v>
      </c>
      <c r="B133" s="94" t="str">
        <f>IF('1経歴書'!$K$68&lt;&gt;"",'1経歴書'!$K$68,"")</f>
        <v/>
      </c>
      <c r="C133" s="47"/>
      <c r="D133" s="2"/>
    </row>
    <row r="134" spans="1:4" ht="27" x14ac:dyDescent="0.15">
      <c r="A134" s="47" t="s">
        <v>355</v>
      </c>
      <c r="B134" s="94" t="str">
        <f>IF('1経歴書'!$N$68&lt;&gt;"",'1経歴書'!$N$68,"")</f>
        <v/>
      </c>
      <c r="C134" s="47"/>
      <c r="D134" s="2"/>
    </row>
    <row r="135" spans="1:4" ht="27" x14ac:dyDescent="0.15">
      <c r="A135" s="47" t="s">
        <v>356</v>
      </c>
      <c r="B135" s="94" t="str">
        <f>IF('1経歴書'!$P$68&lt;&gt;"",'1経歴書'!$P$68,"")</f>
        <v/>
      </c>
      <c r="C135" s="47"/>
      <c r="D135" s="2"/>
    </row>
    <row r="136" spans="1:4" ht="27" x14ac:dyDescent="0.15">
      <c r="A136" s="47" t="s">
        <v>357</v>
      </c>
      <c r="B136" s="94" t="str">
        <f>IF('1経歴書'!$E$69&lt;&gt;"",'1経歴書'!$E$69,"")</f>
        <v/>
      </c>
      <c r="C136" s="47"/>
      <c r="D136" s="2"/>
    </row>
    <row r="137" spans="1:4" ht="27" x14ac:dyDescent="0.15">
      <c r="A137" s="47" t="s">
        <v>358</v>
      </c>
      <c r="B137" s="94" t="str">
        <f>IF('1経歴書'!$H$69&lt;&gt;"",'1経歴書'!$H$69,"")</f>
        <v/>
      </c>
      <c r="C137" s="47"/>
      <c r="D137" s="2"/>
    </row>
    <row r="138" spans="1:4" ht="27" x14ac:dyDescent="0.15">
      <c r="A138" s="47" t="s">
        <v>359</v>
      </c>
      <c r="B138" s="94" t="str">
        <f>IF('1経歴書'!$K$69&lt;&gt;"",'1経歴書'!$K$69,"")</f>
        <v/>
      </c>
      <c r="C138" s="47"/>
      <c r="D138" s="2"/>
    </row>
    <row r="139" spans="1:4" ht="27" x14ac:dyDescent="0.15">
      <c r="A139" s="47" t="s">
        <v>360</v>
      </c>
      <c r="B139" s="94" t="str">
        <f>IF('1経歴書'!$N$69&lt;&gt;"",'1経歴書'!$N$69,"")</f>
        <v/>
      </c>
      <c r="C139" s="47"/>
      <c r="D139" s="2"/>
    </row>
    <row r="140" spans="1:4" ht="27" x14ac:dyDescent="0.15">
      <c r="A140" s="47" t="s">
        <v>361</v>
      </c>
      <c r="B140" s="94" t="str">
        <f>IF('1経歴書'!$P$69&lt;&gt;"",'1経歴書'!$P$69,"")</f>
        <v/>
      </c>
      <c r="C140" s="47"/>
      <c r="D140" s="2"/>
    </row>
    <row r="141" spans="1:4" ht="27" x14ac:dyDescent="0.15">
      <c r="A141" s="47" t="s">
        <v>362</v>
      </c>
      <c r="B141" s="94" t="str">
        <f>IF('1経歴書'!$E$70&lt;&gt;"",'1経歴書'!$E$70,"")</f>
        <v/>
      </c>
      <c r="C141" s="47"/>
      <c r="D141" s="2"/>
    </row>
    <row r="142" spans="1:4" ht="27" x14ac:dyDescent="0.15">
      <c r="A142" s="47" t="s">
        <v>363</v>
      </c>
      <c r="B142" s="94" t="str">
        <f>IF('1経歴書'!$H$70&lt;&gt;"",'1経歴書'!$H$70,"")</f>
        <v/>
      </c>
      <c r="C142" s="47"/>
      <c r="D142" s="2"/>
    </row>
    <row r="143" spans="1:4" ht="27" x14ac:dyDescent="0.15">
      <c r="A143" s="47" t="s">
        <v>364</v>
      </c>
      <c r="B143" s="94" t="str">
        <f>IF('1経歴書'!$K$70&lt;&gt;"",'1経歴書'!$K$70,"")</f>
        <v/>
      </c>
      <c r="C143" s="47"/>
      <c r="D143" s="2"/>
    </row>
    <row r="144" spans="1:4" ht="27" x14ac:dyDescent="0.15">
      <c r="A144" s="47" t="s">
        <v>365</v>
      </c>
      <c r="B144" s="94" t="str">
        <f>IF('1経歴書'!$N$70&lt;&gt;"",'1経歴書'!$N$70,"")</f>
        <v/>
      </c>
      <c r="C144" s="47"/>
      <c r="D144" s="2"/>
    </row>
    <row r="145" spans="1:4" ht="27" x14ac:dyDescent="0.15">
      <c r="A145" s="47" t="s">
        <v>366</v>
      </c>
      <c r="B145" s="94" t="str">
        <f>IF('1経歴書'!$P$70&lt;&gt;"",'1経歴書'!$P$70,"")</f>
        <v/>
      </c>
      <c r="C145" s="47"/>
      <c r="D145" s="2"/>
    </row>
    <row r="146" spans="1:4" ht="27" x14ac:dyDescent="0.15">
      <c r="A146" s="47" t="s">
        <v>367</v>
      </c>
      <c r="B146" s="94" t="str">
        <f>IF('1経歴書'!$E$71&lt;&gt;"",'1経歴書'!$E$71,"")</f>
        <v/>
      </c>
      <c r="C146" s="47"/>
      <c r="D146" s="2"/>
    </row>
    <row r="147" spans="1:4" ht="27" x14ac:dyDescent="0.15">
      <c r="A147" s="47" t="s">
        <v>368</v>
      </c>
      <c r="B147" s="94" t="str">
        <f>IF('1経歴書'!$H$71&lt;&gt;"",'1経歴書'!$H$71,"")</f>
        <v/>
      </c>
      <c r="C147" s="47"/>
      <c r="D147" s="2"/>
    </row>
    <row r="148" spans="1:4" ht="27" x14ac:dyDescent="0.15">
      <c r="A148" s="47" t="s">
        <v>369</v>
      </c>
      <c r="B148" s="94" t="str">
        <f>IF('1経歴書'!$K$71&lt;&gt;"",'1経歴書'!$K$71,"")</f>
        <v/>
      </c>
      <c r="C148" s="47"/>
      <c r="D148" s="2"/>
    </row>
    <row r="149" spans="1:4" ht="27" x14ac:dyDescent="0.15">
      <c r="A149" s="47" t="s">
        <v>370</v>
      </c>
      <c r="B149" s="94" t="str">
        <f>IF('1経歴書'!$N$71&lt;&gt;"",'1経歴書'!$N$71,"")</f>
        <v/>
      </c>
      <c r="C149" s="47"/>
      <c r="D149" s="2"/>
    </row>
    <row r="150" spans="1:4" ht="27" x14ac:dyDescent="0.15">
      <c r="A150" s="47" t="s">
        <v>371</v>
      </c>
      <c r="B150" s="94" t="str">
        <f>IF('1経歴書'!$P$71&lt;&gt;"",'1経歴書'!$P$71,"")</f>
        <v/>
      </c>
      <c r="C150" s="47"/>
      <c r="D150" s="2"/>
    </row>
    <row r="151" spans="1:4" ht="27" x14ac:dyDescent="0.15">
      <c r="A151" s="47" t="s">
        <v>372</v>
      </c>
      <c r="B151" s="94" t="str">
        <f>IF('1経歴書'!$E$72&lt;&gt;"",'1経歴書'!$E$72,"")</f>
        <v/>
      </c>
      <c r="C151" s="47"/>
      <c r="D151" s="2"/>
    </row>
    <row r="152" spans="1:4" ht="27" x14ac:dyDescent="0.15">
      <c r="A152" s="47" t="s">
        <v>373</v>
      </c>
      <c r="B152" s="94" t="str">
        <f>IF('1経歴書'!$H$72&lt;&gt;"",'1経歴書'!$H$72,"")</f>
        <v/>
      </c>
      <c r="C152" s="47"/>
      <c r="D152" s="2"/>
    </row>
    <row r="153" spans="1:4" ht="27" x14ac:dyDescent="0.15">
      <c r="A153" s="47" t="s">
        <v>374</v>
      </c>
      <c r="B153" s="94" t="str">
        <f>IF('1経歴書'!$K$72&lt;&gt;"",'1経歴書'!$K$72,"")</f>
        <v/>
      </c>
      <c r="C153" s="47"/>
      <c r="D153" s="2"/>
    </row>
    <row r="154" spans="1:4" ht="27" x14ac:dyDescent="0.15">
      <c r="A154" s="47" t="s">
        <v>375</v>
      </c>
      <c r="B154" s="94" t="str">
        <f>IF('1経歴書'!$N$72&lt;&gt;"",'1経歴書'!$N$72,"")</f>
        <v/>
      </c>
      <c r="C154" s="47"/>
      <c r="D154" s="2"/>
    </row>
    <row r="155" spans="1:4" ht="27" x14ac:dyDescent="0.15">
      <c r="A155" s="47" t="s">
        <v>376</v>
      </c>
      <c r="B155" s="94" t="str">
        <f>IF('1経歴書'!$P$72&lt;&gt;"",'1経歴書'!$P$72,"")</f>
        <v/>
      </c>
      <c r="C155" s="47"/>
      <c r="D155" s="2"/>
    </row>
    <row r="156" spans="1:4" ht="27" x14ac:dyDescent="0.15">
      <c r="A156" s="47" t="s">
        <v>377</v>
      </c>
      <c r="B156" s="94" t="str">
        <f>IF('1経歴書'!$E$73&lt;&gt;"",'1経歴書'!$E$73,"")</f>
        <v/>
      </c>
      <c r="C156" s="47"/>
      <c r="D156" s="2"/>
    </row>
    <row r="157" spans="1:4" ht="27" x14ac:dyDescent="0.15">
      <c r="A157" s="47" t="s">
        <v>378</v>
      </c>
      <c r="B157" s="94" t="str">
        <f>IF('1経歴書'!$H$73&lt;&gt;"",'1経歴書'!$H$73,"")</f>
        <v/>
      </c>
      <c r="C157" s="47"/>
      <c r="D157" s="2"/>
    </row>
    <row r="158" spans="1:4" ht="27" x14ac:dyDescent="0.15">
      <c r="A158" s="47" t="s">
        <v>379</v>
      </c>
      <c r="B158" s="94" t="str">
        <f>IF('1経歴書'!$K$73&lt;&gt;"",'1経歴書'!$K$73,"")</f>
        <v/>
      </c>
      <c r="C158" s="47"/>
      <c r="D158" s="2"/>
    </row>
    <row r="159" spans="1:4" ht="27" x14ac:dyDescent="0.15">
      <c r="A159" s="47" t="s">
        <v>380</v>
      </c>
      <c r="B159" s="94" t="str">
        <f>IF('1経歴書'!$N$73&lt;&gt;"",'1経歴書'!$N$73,"")</f>
        <v/>
      </c>
      <c r="C159" s="47"/>
      <c r="D159" s="2"/>
    </row>
    <row r="160" spans="1:4" ht="27" x14ac:dyDescent="0.15">
      <c r="A160" s="47" t="s">
        <v>381</v>
      </c>
      <c r="B160" s="94" t="str">
        <f>IF('1経歴書'!$P$73&lt;&gt;"",'1経歴書'!$P$73,"")</f>
        <v/>
      </c>
      <c r="C160" s="47"/>
      <c r="D160" s="2"/>
    </row>
    <row r="161" spans="1:4" ht="27" x14ac:dyDescent="0.15">
      <c r="A161" s="47" t="s">
        <v>382</v>
      </c>
      <c r="B161" s="94" t="str">
        <f>IF('1経歴書'!$E$74&lt;&gt;"",'1経歴書'!$E$74,"")</f>
        <v/>
      </c>
      <c r="C161" s="47"/>
      <c r="D161" s="2"/>
    </row>
    <row r="162" spans="1:4" ht="27" x14ac:dyDescent="0.15">
      <c r="A162" s="47" t="s">
        <v>383</v>
      </c>
      <c r="B162" s="94" t="str">
        <f>IF('1経歴書'!$H$74&lt;&gt;"",'1経歴書'!$H$74,"")</f>
        <v/>
      </c>
      <c r="C162" s="47"/>
      <c r="D162" s="2"/>
    </row>
    <row r="163" spans="1:4" ht="27" x14ac:dyDescent="0.15">
      <c r="A163" s="47" t="s">
        <v>384</v>
      </c>
      <c r="B163" s="94" t="str">
        <f>IF('1経歴書'!$K$74&lt;&gt;"",'1経歴書'!$K$74,"")</f>
        <v/>
      </c>
      <c r="C163" s="47"/>
      <c r="D163" s="2"/>
    </row>
    <row r="164" spans="1:4" ht="27" x14ac:dyDescent="0.15">
      <c r="A164" s="47" t="s">
        <v>385</v>
      </c>
      <c r="B164" s="94" t="str">
        <f>IF('1経歴書'!$N$74&lt;&gt;"",'1経歴書'!$N$74,"")</f>
        <v/>
      </c>
      <c r="C164" s="47"/>
      <c r="D164" s="2"/>
    </row>
    <row r="165" spans="1:4" ht="27" x14ac:dyDescent="0.15">
      <c r="A165" s="47" t="s">
        <v>386</v>
      </c>
      <c r="B165" s="94" t="str">
        <f>IF('1経歴書'!$P$74&lt;&gt;"",'1経歴書'!$P$74,"")</f>
        <v/>
      </c>
      <c r="C165" s="47"/>
      <c r="D165" s="2"/>
    </row>
    <row r="166" spans="1:4" x14ac:dyDescent="0.15">
      <c r="A166" s="47" t="s">
        <v>387</v>
      </c>
      <c r="B166" s="94" t="str">
        <f>IF('1経歴書'!$E$75&lt;&gt;"",'1経歴書'!$E$75,"")</f>
        <v/>
      </c>
      <c r="C166" s="47"/>
      <c r="D166" s="2"/>
    </row>
    <row r="167" spans="1:4" x14ac:dyDescent="0.15">
      <c r="A167" s="47" t="s">
        <v>388</v>
      </c>
      <c r="B167" s="94" t="str">
        <f>IF('1経歴書'!$H$75&lt;&gt;"",'1経歴書'!$H$75,"")</f>
        <v/>
      </c>
      <c r="C167" s="47"/>
      <c r="D167" s="2"/>
    </row>
    <row r="168" spans="1:4" x14ac:dyDescent="0.15">
      <c r="A168" s="47" t="s">
        <v>389</v>
      </c>
      <c r="B168" s="94" t="str">
        <f>IF('1経歴書'!$K$75&lt;&gt;"",'1経歴書'!$K$75,"")</f>
        <v/>
      </c>
      <c r="C168" s="47"/>
      <c r="D168" s="2"/>
    </row>
    <row r="169" spans="1:4" x14ac:dyDescent="0.15">
      <c r="A169" s="47" t="s">
        <v>390</v>
      </c>
      <c r="B169" s="94" t="str">
        <f>IF('1経歴書'!$N$75&lt;&gt;"",'1経歴書'!$N$75,"")</f>
        <v/>
      </c>
      <c r="C169" s="47"/>
      <c r="D169" s="2"/>
    </row>
    <row r="170" spans="1:4" x14ac:dyDescent="0.15">
      <c r="A170" s="47" t="s">
        <v>391</v>
      </c>
      <c r="B170" s="94" t="str">
        <f>IF('1経歴書'!$P$75&lt;&gt;"",'1経歴書'!$P$75,"")</f>
        <v/>
      </c>
      <c r="C170" s="47"/>
      <c r="D170" s="2"/>
    </row>
    <row r="171" spans="1:4" x14ac:dyDescent="0.15">
      <c r="A171" s="47" t="s">
        <v>392</v>
      </c>
      <c r="B171" s="94" t="str">
        <f>IF('1経歴書'!$E$76&lt;&gt;"",'1経歴書'!$E$76,"")</f>
        <v/>
      </c>
      <c r="C171" s="47"/>
      <c r="D171" s="2"/>
    </row>
    <row r="172" spans="1:4" x14ac:dyDescent="0.15">
      <c r="A172" s="47" t="s">
        <v>393</v>
      </c>
      <c r="B172" s="94" t="str">
        <f>IF('1経歴書'!$H$76&lt;&gt;"",'1経歴書'!$H$76,"")</f>
        <v/>
      </c>
      <c r="C172" s="47"/>
      <c r="D172" s="2"/>
    </row>
    <row r="173" spans="1:4" x14ac:dyDescent="0.15">
      <c r="A173" s="47" t="s">
        <v>394</v>
      </c>
      <c r="B173" s="94" t="str">
        <f>IF('1経歴書'!$K$76&lt;&gt;"",'1経歴書'!$K$76,"")</f>
        <v/>
      </c>
      <c r="C173" s="47"/>
      <c r="D173" s="2"/>
    </row>
    <row r="174" spans="1:4" x14ac:dyDescent="0.15">
      <c r="A174" s="47" t="s">
        <v>395</v>
      </c>
      <c r="B174" s="94" t="str">
        <f>IF('1経歴書'!$N$76&lt;&gt;"",'1経歴書'!$N$76,"")</f>
        <v/>
      </c>
      <c r="C174" s="47"/>
      <c r="D174" s="2"/>
    </row>
    <row r="175" spans="1:4" x14ac:dyDescent="0.15">
      <c r="A175" s="47" t="s">
        <v>396</v>
      </c>
      <c r="B175" s="94" t="str">
        <f>IF('1経歴書'!$P$76&lt;&gt;"",'1経歴書'!$P$76,"")</f>
        <v/>
      </c>
      <c r="C175" s="47"/>
      <c r="D175" s="2"/>
    </row>
    <row r="176" spans="1:4" x14ac:dyDescent="0.15">
      <c r="A176" s="47" t="s">
        <v>397</v>
      </c>
      <c r="B176" s="94" t="str">
        <f>IF('1経歴書'!$E$77&lt;&gt;"",'1経歴書'!$E$77,"")</f>
        <v/>
      </c>
      <c r="C176" s="47"/>
      <c r="D176" s="2"/>
    </row>
    <row r="177" spans="1:4" x14ac:dyDescent="0.15">
      <c r="A177" s="47" t="s">
        <v>398</v>
      </c>
      <c r="B177" s="94" t="str">
        <f>IF('1経歴書'!$H$77&lt;&gt;"",'1経歴書'!$H$77,"")</f>
        <v/>
      </c>
      <c r="C177" s="47"/>
      <c r="D177" s="2"/>
    </row>
    <row r="178" spans="1:4" x14ac:dyDescent="0.15">
      <c r="A178" s="47" t="s">
        <v>399</v>
      </c>
      <c r="B178" s="94" t="str">
        <f>IF('1経歴書'!$K$77&lt;&gt;"",'1経歴書'!$K$77,"")</f>
        <v/>
      </c>
      <c r="C178" s="47"/>
      <c r="D178" s="2"/>
    </row>
    <row r="179" spans="1:4" x14ac:dyDescent="0.15">
      <c r="A179" s="47" t="s">
        <v>400</v>
      </c>
      <c r="B179" s="94" t="str">
        <f>IF('1経歴書'!$N$77&lt;&gt;"",'1経歴書'!$N$77,"")</f>
        <v/>
      </c>
      <c r="C179" s="47"/>
      <c r="D179" s="2"/>
    </row>
    <row r="180" spans="1:4" x14ac:dyDescent="0.15">
      <c r="A180" s="47" t="s">
        <v>401</v>
      </c>
      <c r="B180" s="94" t="str">
        <f>IF('1経歴書'!$P$77&lt;&gt;"",'1経歴書'!$P$77,"")</f>
        <v/>
      </c>
      <c r="C180" s="47"/>
      <c r="D180" s="2"/>
    </row>
    <row r="181" spans="1:4" x14ac:dyDescent="0.15">
      <c r="A181" s="47" t="s">
        <v>402</v>
      </c>
      <c r="B181" s="94" t="str">
        <f>IF('1経歴書'!$E$78&lt;&gt;"",'1経歴書'!$E$78,"")</f>
        <v/>
      </c>
      <c r="C181" s="47"/>
      <c r="D181" s="2"/>
    </row>
    <row r="182" spans="1:4" x14ac:dyDescent="0.15">
      <c r="A182" s="47" t="s">
        <v>403</v>
      </c>
      <c r="B182" s="94" t="str">
        <f>IF('1経歴書'!$H$78&lt;&gt;"",'1経歴書'!$H$78,"")</f>
        <v/>
      </c>
      <c r="C182" s="47"/>
      <c r="D182" s="2"/>
    </row>
    <row r="183" spans="1:4" x14ac:dyDescent="0.15">
      <c r="A183" s="47" t="s">
        <v>404</v>
      </c>
      <c r="B183" s="94" t="str">
        <f>IF('1経歴書'!$K$78&lt;&gt;"",'1経歴書'!$K$78,"")</f>
        <v/>
      </c>
      <c r="C183" s="47"/>
      <c r="D183" s="2"/>
    </row>
    <row r="184" spans="1:4" x14ac:dyDescent="0.15">
      <c r="A184" s="47" t="s">
        <v>405</v>
      </c>
      <c r="B184" s="94" t="str">
        <f>IF('1経歴書'!$N$78&lt;&gt;"",'1経歴書'!$N$78,"")</f>
        <v/>
      </c>
      <c r="C184" s="47"/>
      <c r="D184" s="2"/>
    </row>
    <row r="185" spans="1:4" x14ac:dyDescent="0.15">
      <c r="A185" s="47" t="s">
        <v>406</v>
      </c>
      <c r="B185" s="94" t="str">
        <f>IF('1経歴書'!$P$78&lt;&gt;"",'1経歴書'!$P$78,"")</f>
        <v/>
      </c>
      <c r="C185" s="47"/>
      <c r="D185" s="2"/>
    </row>
    <row r="186" spans="1:4" x14ac:dyDescent="0.15">
      <c r="A186" s="47" t="s">
        <v>407</v>
      </c>
      <c r="B186" s="94" t="str">
        <f>IF('1経歴書'!$E$79&lt;&gt;"",'1経歴書'!$E$79,"")</f>
        <v/>
      </c>
      <c r="C186" s="47"/>
      <c r="D186" s="2"/>
    </row>
    <row r="187" spans="1:4" x14ac:dyDescent="0.15">
      <c r="A187" s="47" t="s">
        <v>408</v>
      </c>
      <c r="B187" s="94" t="str">
        <f>IF('1経歴書'!$H$79&lt;&gt;"",'1経歴書'!$H$79,"")</f>
        <v/>
      </c>
      <c r="C187" s="47"/>
      <c r="D187" s="2"/>
    </row>
    <row r="188" spans="1:4" x14ac:dyDescent="0.15">
      <c r="A188" s="47" t="s">
        <v>409</v>
      </c>
      <c r="B188" s="94" t="str">
        <f>IF('1経歴書'!$K$79&lt;&gt;"",'1経歴書'!$K$79,"")</f>
        <v/>
      </c>
      <c r="C188" s="47"/>
      <c r="D188" s="2"/>
    </row>
    <row r="189" spans="1:4" x14ac:dyDescent="0.15">
      <c r="A189" s="47" t="s">
        <v>410</v>
      </c>
      <c r="B189" s="94" t="str">
        <f>IF('1経歴書'!$N$79&lt;&gt;"",'1経歴書'!$N$79,"")</f>
        <v/>
      </c>
      <c r="C189" s="47"/>
      <c r="D189" s="2"/>
    </row>
    <row r="190" spans="1:4" x14ac:dyDescent="0.15">
      <c r="A190" s="47" t="s">
        <v>411</v>
      </c>
      <c r="B190" s="94" t="str">
        <f>IF('1経歴書'!$P$79&lt;&gt;"",'1経歴書'!$P$79,"")</f>
        <v/>
      </c>
      <c r="C190" s="47"/>
      <c r="D190" s="2"/>
    </row>
    <row r="191" spans="1:4" x14ac:dyDescent="0.15">
      <c r="A191" s="47" t="s">
        <v>412</v>
      </c>
      <c r="B191" s="94" t="str">
        <f>IF('1経歴書'!$E$80&lt;&gt;"",'1経歴書'!$E$80,"")</f>
        <v/>
      </c>
      <c r="C191" s="47"/>
      <c r="D191" s="2"/>
    </row>
    <row r="192" spans="1:4" x14ac:dyDescent="0.15">
      <c r="A192" s="47" t="s">
        <v>413</v>
      </c>
      <c r="B192" s="94" t="str">
        <f>IF('1経歴書'!$H$80&lt;&gt;"",'1経歴書'!$H$80,"")</f>
        <v/>
      </c>
      <c r="C192" s="47"/>
      <c r="D192" s="2"/>
    </row>
    <row r="193" spans="1:4" x14ac:dyDescent="0.15">
      <c r="A193" s="47" t="s">
        <v>414</v>
      </c>
      <c r="B193" s="94" t="str">
        <f>IF('1経歴書'!$K$80&lt;&gt;"",'1経歴書'!$K$80,"")</f>
        <v/>
      </c>
      <c r="C193" s="47"/>
      <c r="D193" s="2"/>
    </row>
    <row r="194" spans="1:4" x14ac:dyDescent="0.15">
      <c r="A194" s="47" t="s">
        <v>415</v>
      </c>
      <c r="B194" s="94" t="str">
        <f>IF('1経歴書'!$N$80&lt;&gt;"",'1経歴書'!$N$80,"")</f>
        <v/>
      </c>
      <c r="C194" s="47"/>
      <c r="D194" s="2"/>
    </row>
    <row r="195" spans="1:4" x14ac:dyDescent="0.15">
      <c r="A195" s="47" t="s">
        <v>416</v>
      </c>
      <c r="B195" s="94" t="str">
        <f>IF('1経歴書'!$P$80&lt;&gt;"",'1経歴書'!$P$80,"")</f>
        <v/>
      </c>
      <c r="C195" s="47"/>
      <c r="D195" s="2"/>
    </row>
    <row r="196" spans="1:4" x14ac:dyDescent="0.15">
      <c r="A196" s="47" t="s">
        <v>417</v>
      </c>
      <c r="B196" s="94" t="e">
        <f>IF('1経歴書'!#REF!&lt;&gt;"",'1経歴書'!#REF!,"")</f>
        <v>#REF!</v>
      </c>
      <c r="C196" s="47"/>
      <c r="D196" s="2"/>
    </row>
    <row r="197" spans="1:4" x14ac:dyDescent="0.15">
      <c r="A197" s="47" t="s">
        <v>418</v>
      </c>
      <c r="B197" s="94" t="str">
        <f>IF('1経歴書'!$K$81&lt;&gt;"",'1経歴書'!$K$81,"")</f>
        <v/>
      </c>
      <c r="C197" s="47"/>
      <c r="D197" s="2"/>
    </row>
    <row r="198" spans="1:4" x14ac:dyDescent="0.15">
      <c r="A198" s="47" t="s">
        <v>419</v>
      </c>
      <c r="B198" s="94" t="str">
        <f>IF('1経歴書'!$S$81&lt;&gt;"",'1経歴書'!$S$81,"")</f>
        <v/>
      </c>
      <c r="C198" s="47"/>
      <c r="D198" s="2"/>
    </row>
    <row r="199" spans="1:4" ht="27" x14ac:dyDescent="0.15">
      <c r="A199" s="47" t="s">
        <v>420</v>
      </c>
      <c r="B199" s="94" t="str">
        <f>IF('1経歴書'!$C$82&lt;&gt;"",'1経歴書'!$C$82,"")</f>
        <v/>
      </c>
      <c r="C199" s="47"/>
      <c r="D199" s="2"/>
    </row>
    <row r="200" spans="1:4" x14ac:dyDescent="0.15">
      <c r="A200" s="88" t="s">
        <v>718</v>
      </c>
      <c r="B200" s="89"/>
      <c r="C200" s="90"/>
      <c r="D200" s="2"/>
    </row>
    <row r="201" spans="1:4" x14ac:dyDescent="0.15">
      <c r="A201" s="47" t="s">
        <v>421</v>
      </c>
      <c r="B201" s="94" t="str">
        <f>IF('2技術分野(別紙1)'!$J$3&lt;&gt;"",'2技術分野(別紙1)'!$J$3,"")</f>
        <v/>
      </c>
      <c r="C201" s="47"/>
      <c r="D201" s="2"/>
    </row>
    <row r="202" spans="1:4" x14ac:dyDescent="0.15">
      <c r="A202" s="47" t="s">
        <v>422</v>
      </c>
      <c r="B202" s="94" t="b">
        <f>IF('2技術分野(別紙1)'!$B$8="ゝ",TRUE,FALSE)</f>
        <v>0</v>
      </c>
      <c r="C202" s="47" t="s">
        <v>735</v>
      </c>
      <c r="D202" s="2"/>
    </row>
    <row r="203" spans="1:4" x14ac:dyDescent="0.15">
      <c r="A203" s="47" t="s">
        <v>423</v>
      </c>
      <c r="B203" s="94" t="str">
        <f>IF('2技術分野(別紙1)'!$C$8&lt;&gt;"",'2技術分野(別紙1)'!$C$8,"")</f>
        <v>空調・換気設備</v>
      </c>
      <c r="C203" s="47" t="s">
        <v>185</v>
      </c>
      <c r="D203" s="2"/>
    </row>
    <row r="204" spans="1:4" x14ac:dyDescent="0.15">
      <c r="A204" s="47" t="s">
        <v>424</v>
      </c>
      <c r="B204" s="94" t="b">
        <f>IF('2技術分野(別紙1)'!$B$9="ゝ",TRUE,FALSE)</f>
        <v>0</v>
      </c>
      <c r="C204" s="47" t="s">
        <v>735</v>
      </c>
      <c r="D204" s="2"/>
    </row>
    <row r="205" spans="1:4" x14ac:dyDescent="0.15">
      <c r="A205" s="47" t="s">
        <v>425</v>
      </c>
      <c r="B205" s="94" t="str">
        <f>IF('2技術分野(別紙1)'!$C$9&lt;&gt;"",'2技術分野(別紙1)'!$C$9,"")</f>
        <v>熱源・熱搬送設備</v>
      </c>
      <c r="C205" s="47" t="s">
        <v>186</v>
      </c>
      <c r="D205" s="2"/>
    </row>
    <row r="206" spans="1:4" x14ac:dyDescent="0.15">
      <c r="A206" s="47" t="s">
        <v>426</v>
      </c>
      <c r="B206" s="94" t="b">
        <f>IF('2技術分野(別紙1)'!$B$10="ゝ",TRUE,FALSE)</f>
        <v>0</v>
      </c>
      <c r="C206" s="47" t="s">
        <v>735</v>
      </c>
      <c r="D206" s="2"/>
    </row>
    <row r="207" spans="1:4" x14ac:dyDescent="0.15">
      <c r="A207" s="47" t="s">
        <v>427</v>
      </c>
      <c r="B207" s="94" t="str">
        <f>IF('2技術分野(別紙1)'!$C$10&lt;&gt;"",'2技術分野(別紙1)'!$C$10,"")</f>
        <v/>
      </c>
      <c r="C207" s="47" t="s">
        <v>187</v>
      </c>
      <c r="D207" s="2"/>
    </row>
    <row r="208" spans="1:4" x14ac:dyDescent="0.15">
      <c r="A208" s="47" t="s">
        <v>428</v>
      </c>
      <c r="B208" s="94" t="b">
        <f>IF('2技術分野(別紙1)'!$B$11="ゝ",TRUE,FALSE)</f>
        <v>0</v>
      </c>
      <c r="C208" s="47" t="s">
        <v>735</v>
      </c>
      <c r="D208" s="2"/>
    </row>
    <row r="209" spans="1:4" x14ac:dyDescent="0.15">
      <c r="A209" s="47" t="s">
        <v>429</v>
      </c>
      <c r="B209" s="94" t="str">
        <f>IF('2技術分野(別紙1)'!$C$11&lt;&gt;"",'2技術分野(別紙1)'!$C$11,"")</f>
        <v/>
      </c>
      <c r="C209" s="47" t="s">
        <v>187</v>
      </c>
      <c r="D209" s="2"/>
    </row>
    <row r="210" spans="1:4" x14ac:dyDescent="0.15">
      <c r="A210" s="47" t="s">
        <v>430</v>
      </c>
      <c r="B210" s="94" t="b">
        <f>IF('2技術分野(別紙1)'!$B$12="ゝ",TRUE,FALSE)</f>
        <v>0</v>
      </c>
      <c r="C210" s="47" t="s">
        <v>735</v>
      </c>
      <c r="D210" s="2"/>
    </row>
    <row r="211" spans="1:4" x14ac:dyDescent="0.15">
      <c r="A211" s="47" t="s">
        <v>431</v>
      </c>
      <c r="B211" s="94" t="str">
        <f>IF('2技術分野(別紙1)'!$C$12&lt;&gt;"",'2技術分野(別紙1)'!$C$12,"")</f>
        <v/>
      </c>
      <c r="C211" s="47" t="s">
        <v>187</v>
      </c>
      <c r="D211" s="2"/>
    </row>
    <row r="212" spans="1:4" x14ac:dyDescent="0.15">
      <c r="A212" s="47" t="s">
        <v>432</v>
      </c>
      <c r="B212" s="94" t="b">
        <f>IF('2技術分野(別紙1)'!$B$13="ゝ",TRUE,FALSE)</f>
        <v>0</v>
      </c>
      <c r="C212" s="47" t="s">
        <v>735</v>
      </c>
      <c r="D212" s="2"/>
    </row>
    <row r="213" spans="1:4" x14ac:dyDescent="0.15">
      <c r="A213" s="47" t="s">
        <v>433</v>
      </c>
      <c r="B213" s="94" t="str">
        <f>IF('2技術分野(別紙1)'!$C$13&lt;&gt;"",'2技術分野(別紙1)'!$C$13,"")</f>
        <v/>
      </c>
      <c r="C213" s="47" t="s">
        <v>187</v>
      </c>
      <c r="D213" s="2"/>
    </row>
    <row r="214" spans="1:4" x14ac:dyDescent="0.15">
      <c r="A214" s="47" t="s">
        <v>434</v>
      </c>
      <c r="B214" s="94" t="b">
        <f>IF('2技術分野(別紙1)'!$B$14="ゝ",TRUE,FALSE)</f>
        <v>0</v>
      </c>
      <c r="C214" s="47" t="s">
        <v>735</v>
      </c>
      <c r="D214" s="2"/>
    </row>
    <row r="215" spans="1:4" x14ac:dyDescent="0.15">
      <c r="A215" s="47" t="s">
        <v>435</v>
      </c>
      <c r="B215" s="94" t="str">
        <f>IF('2技術分野(別紙1)'!$C$14&lt;&gt;"",'2技術分野(別紙1)'!$C$14,"")</f>
        <v/>
      </c>
      <c r="C215" s="47" t="s">
        <v>187</v>
      </c>
      <c r="D215" s="2"/>
    </row>
    <row r="216" spans="1:4" x14ac:dyDescent="0.15">
      <c r="A216" s="47" t="s">
        <v>436</v>
      </c>
      <c r="B216" s="94" t="b">
        <f>IF('2技術分野(別紙1)'!$B$15="ゝ",TRUE,FALSE)</f>
        <v>0</v>
      </c>
      <c r="C216" s="47" t="s">
        <v>735</v>
      </c>
      <c r="D216" s="2"/>
    </row>
    <row r="217" spans="1:4" x14ac:dyDescent="0.15">
      <c r="A217" s="47" t="s">
        <v>437</v>
      </c>
      <c r="B217" s="94" t="str">
        <f>IF('2技術分野(別紙1)'!$C$15&lt;&gt;"",'2技術分野(別紙1)'!$C$15,"")</f>
        <v/>
      </c>
      <c r="C217" s="47" t="s">
        <v>187</v>
      </c>
      <c r="D217" s="2"/>
    </row>
    <row r="218" spans="1:4" x14ac:dyDescent="0.15">
      <c r="A218" s="47" t="s">
        <v>438</v>
      </c>
      <c r="B218" s="94" t="b">
        <f>IF('2技術分野(別紙1)'!$D$8="ゝ",TRUE,FALSE)</f>
        <v>0</v>
      </c>
      <c r="C218" s="47" t="s">
        <v>735</v>
      </c>
      <c r="D218" s="2"/>
    </row>
    <row r="219" spans="1:4" x14ac:dyDescent="0.15">
      <c r="A219" s="47" t="s">
        <v>439</v>
      </c>
      <c r="B219" s="94" t="str">
        <f>IF('2技術分野(別紙1)'!$E$8&lt;&gt;"",'2技術分野(別紙1)'!$E$8,"")</f>
        <v>蒸気設備</v>
      </c>
      <c r="C219" s="47" t="s">
        <v>188</v>
      </c>
      <c r="D219" s="2"/>
    </row>
    <row r="220" spans="1:4" x14ac:dyDescent="0.15">
      <c r="A220" s="47" t="s">
        <v>440</v>
      </c>
      <c r="B220" s="94" t="b">
        <f>IF('2技術分野(別紙1)'!$D$9="ゝ",TRUE,FALSE)</f>
        <v>0</v>
      </c>
      <c r="C220" s="47" t="s">
        <v>735</v>
      </c>
      <c r="D220" s="2"/>
    </row>
    <row r="221" spans="1:4" x14ac:dyDescent="0.15">
      <c r="A221" s="47" t="s">
        <v>441</v>
      </c>
      <c r="B221" s="94" t="str">
        <f>IF('2技術分野(別紙1)'!$E$9&lt;&gt;"",'2技術分野(別紙1)'!$E$9,"")</f>
        <v>熱交換器</v>
      </c>
      <c r="C221" s="47" t="s">
        <v>189</v>
      </c>
      <c r="D221" s="2"/>
    </row>
    <row r="222" spans="1:4" x14ac:dyDescent="0.15">
      <c r="A222" s="47" t="s">
        <v>442</v>
      </c>
      <c r="B222" s="94" t="b">
        <f>IF('2技術分野(別紙1)'!$D$10="ゝ",TRUE,FALSE)</f>
        <v>0</v>
      </c>
      <c r="C222" s="47" t="s">
        <v>735</v>
      </c>
      <c r="D222" s="2"/>
    </row>
    <row r="223" spans="1:4" x14ac:dyDescent="0.15">
      <c r="A223" s="47" t="s">
        <v>443</v>
      </c>
      <c r="B223" s="94" t="str">
        <f>IF('2技術分野(別紙1)'!$E$10&lt;&gt;"",'2技術分野(別紙1)'!$E$10,"")</f>
        <v>廃熱回収設備</v>
      </c>
      <c r="C223" s="47" t="s">
        <v>190</v>
      </c>
      <c r="D223" s="2"/>
    </row>
    <row r="224" spans="1:4" x14ac:dyDescent="0.15">
      <c r="A224" s="47" t="s">
        <v>444</v>
      </c>
      <c r="B224" s="94" t="b">
        <f>IF('2技術分野(別紙1)'!$D$11="ゝ",TRUE,FALSE)</f>
        <v>0</v>
      </c>
      <c r="C224" s="47" t="s">
        <v>735</v>
      </c>
      <c r="D224" s="2"/>
    </row>
    <row r="225" spans="1:4" x14ac:dyDescent="0.15">
      <c r="A225" s="47" t="s">
        <v>445</v>
      </c>
      <c r="B225" s="94" t="str">
        <f>IF('2技術分野(別紙1)'!$E$11&lt;&gt;"",'2技術分野(別紙1)'!$E$11,"")</f>
        <v>保温設備</v>
      </c>
      <c r="C225" s="47" t="s">
        <v>191</v>
      </c>
      <c r="D225" s="2"/>
    </row>
    <row r="226" spans="1:4" x14ac:dyDescent="0.15">
      <c r="A226" s="47" t="s">
        <v>446</v>
      </c>
      <c r="B226" s="94" t="b">
        <f>IF('2技術分野(別紙1)'!$D$12="ゝ",TRUE,FALSE)</f>
        <v>0</v>
      </c>
      <c r="C226" s="47" t="s">
        <v>735</v>
      </c>
      <c r="D226" s="2"/>
    </row>
    <row r="227" spans="1:4" x14ac:dyDescent="0.15">
      <c r="A227" s="47" t="s">
        <v>447</v>
      </c>
      <c r="B227" s="94" t="str">
        <f>IF('2技術分野(別紙1)'!$E$12&lt;&gt;"",'2技術分野(別紙1)'!$E$12,"")</f>
        <v>冷蔵・冷凍・保冷設備</v>
      </c>
      <c r="C227" s="47" t="s">
        <v>192</v>
      </c>
      <c r="D227" s="2"/>
    </row>
    <row r="228" spans="1:4" x14ac:dyDescent="0.15">
      <c r="A228" s="47" t="s">
        <v>448</v>
      </c>
      <c r="B228" s="94" t="b">
        <f>IF('2技術分野(別紙1)'!$D$13="ゝ",TRUE,FALSE)</f>
        <v>0</v>
      </c>
      <c r="C228" s="47" t="s">
        <v>735</v>
      </c>
      <c r="D228" s="2"/>
    </row>
    <row r="229" spans="1:4" x14ac:dyDescent="0.15">
      <c r="A229" s="47" t="s">
        <v>449</v>
      </c>
      <c r="B229" s="94" t="str">
        <f>IF('2技術分野(別紙1)'!$E$13&lt;&gt;"",'2技術分野(別紙1)'!$E$13,"")</f>
        <v/>
      </c>
      <c r="C229" s="47" t="s">
        <v>187</v>
      </c>
      <c r="D229" s="2"/>
    </row>
    <row r="230" spans="1:4" x14ac:dyDescent="0.15">
      <c r="A230" s="47" t="s">
        <v>450</v>
      </c>
      <c r="B230" s="94" t="b">
        <f>IF('2技術分野(別紙1)'!$D$14="ゝ",TRUE,FALSE)</f>
        <v>0</v>
      </c>
      <c r="C230" s="47" t="s">
        <v>735</v>
      </c>
      <c r="D230" s="2"/>
    </row>
    <row r="231" spans="1:4" x14ac:dyDescent="0.15">
      <c r="A231" s="47" t="s">
        <v>451</v>
      </c>
      <c r="B231" s="94" t="str">
        <f>IF('2技術分野(別紙1)'!$E$14&lt;&gt;"",'2技術分野(別紙1)'!$E$14,"")</f>
        <v/>
      </c>
      <c r="C231" s="47" t="s">
        <v>187</v>
      </c>
      <c r="D231" s="2"/>
    </row>
    <row r="232" spans="1:4" x14ac:dyDescent="0.15">
      <c r="A232" s="47" t="s">
        <v>452</v>
      </c>
      <c r="B232" s="94" t="b">
        <f>IF('2技術分野(別紙1)'!$D$15="ゝ",TRUE,FALSE)</f>
        <v>0</v>
      </c>
      <c r="C232" s="47" t="s">
        <v>735</v>
      </c>
      <c r="D232" s="2"/>
    </row>
    <row r="233" spans="1:4" x14ac:dyDescent="0.15">
      <c r="A233" s="47" t="s">
        <v>453</v>
      </c>
      <c r="B233" s="94" t="str">
        <f>IF('2技術分野(別紙1)'!$E$15&lt;&gt;"",'2技術分野(別紙1)'!$E$15,"")</f>
        <v/>
      </c>
      <c r="C233" s="47" t="s">
        <v>187</v>
      </c>
      <c r="D233" s="2"/>
    </row>
    <row r="234" spans="1:4" x14ac:dyDescent="0.15">
      <c r="A234" s="47" t="s">
        <v>454</v>
      </c>
      <c r="B234" s="94" t="b">
        <f>IF('2技術分野(別紙1)'!$F$8="ゝ",TRUE,FALSE)</f>
        <v>0</v>
      </c>
      <c r="C234" s="47" t="s">
        <v>735</v>
      </c>
      <c r="D234" s="2"/>
    </row>
    <row r="235" spans="1:4" x14ac:dyDescent="0.15">
      <c r="A235" s="47" t="s">
        <v>455</v>
      </c>
      <c r="B235" s="94" t="str">
        <f>IF('2技術分野(別紙1)'!$G$8&lt;&gt;"",'2技術分野(別紙1)'!$G$8,"")</f>
        <v>ボイラ設備</v>
      </c>
      <c r="C235" s="47" t="s">
        <v>193</v>
      </c>
      <c r="D235" s="2"/>
    </row>
    <row r="236" spans="1:4" x14ac:dyDescent="0.15">
      <c r="A236" s="47" t="s">
        <v>456</v>
      </c>
      <c r="B236" s="94" t="b">
        <f>IF('2技術分野(別紙1)'!$F$9="ゝ",TRUE,FALSE)</f>
        <v>0</v>
      </c>
      <c r="C236" s="47" t="s">
        <v>735</v>
      </c>
      <c r="D236" s="2"/>
    </row>
    <row r="237" spans="1:4" ht="27" x14ac:dyDescent="0.15">
      <c r="A237" s="47" t="s">
        <v>457</v>
      </c>
      <c r="B237" s="94" t="str">
        <f>IF('2技術分野(別紙1)'!$G$9&lt;&gt;"",'2技術分野(別紙1)'!$G$9,"")</f>
        <v>工業炉
（　）</v>
      </c>
      <c r="C237" s="47" t="s">
        <v>194</v>
      </c>
      <c r="D237" s="2"/>
    </row>
    <row r="238" spans="1:4" x14ac:dyDescent="0.15">
      <c r="A238" s="47" t="s">
        <v>458</v>
      </c>
      <c r="B238" s="94" t="b">
        <f>IF('2技術分野(別紙1)'!$F$10="ゝ",TRUE,FALSE)</f>
        <v>0</v>
      </c>
      <c r="C238" s="47" t="s">
        <v>735</v>
      </c>
      <c r="D238" s="2"/>
    </row>
    <row r="239" spans="1:4" x14ac:dyDescent="0.15">
      <c r="A239" s="47" t="s">
        <v>459</v>
      </c>
      <c r="B239" s="94" t="str">
        <f>IF('2技術分野(別紙1)'!$G$10&lt;&gt;"",'2技術分野(別紙1)'!$G$10,"")</f>
        <v>乾燥装置</v>
      </c>
      <c r="C239" s="47" t="s">
        <v>195</v>
      </c>
      <c r="D239" s="2"/>
    </row>
    <row r="240" spans="1:4" x14ac:dyDescent="0.15">
      <c r="A240" s="47" t="s">
        <v>460</v>
      </c>
      <c r="B240" s="94" t="b">
        <f>IF('2技術分野(別紙1)'!$F$11="ゝ",TRUE,FALSE)</f>
        <v>0</v>
      </c>
      <c r="C240" s="47" t="s">
        <v>735</v>
      </c>
      <c r="D240" s="2"/>
    </row>
    <row r="241" spans="1:4" x14ac:dyDescent="0.15">
      <c r="A241" s="47" t="s">
        <v>461</v>
      </c>
      <c r="B241" s="94" t="str">
        <f>IF('2技術分野(別紙1)'!$G$11&lt;&gt;"",'2技術分野(別紙1)'!$G$11,"")</f>
        <v/>
      </c>
      <c r="C241" s="47" t="s">
        <v>187</v>
      </c>
      <c r="D241" s="2"/>
    </row>
    <row r="242" spans="1:4" x14ac:dyDescent="0.15">
      <c r="A242" s="47" t="s">
        <v>462</v>
      </c>
      <c r="B242" s="94" t="b">
        <f>IF('2技術分野(別紙1)'!$F$12="ゝ",TRUE,FALSE)</f>
        <v>0</v>
      </c>
      <c r="C242" s="47" t="s">
        <v>735</v>
      </c>
      <c r="D242" s="2"/>
    </row>
    <row r="243" spans="1:4" x14ac:dyDescent="0.15">
      <c r="A243" s="47" t="s">
        <v>463</v>
      </c>
      <c r="B243" s="94" t="str">
        <f>IF('2技術分野(別紙1)'!$G$12&lt;&gt;"",'2技術分野(別紙1)'!$G$12,"")</f>
        <v/>
      </c>
      <c r="C243" s="47" t="s">
        <v>187</v>
      </c>
      <c r="D243" s="2"/>
    </row>
    <row r="244" spans="1:4" x14ac:dyDescent="0.15">
      <c r="A244" s="47" t="s">
        <v>464</v>
      </c>
      <c r="B244" s="94" t="b">
        <f>IF('2技術分野(別紙1)'!$F$13="ゝ",TRUE,FALSE)</f>
        <v>0</v>
      </c>
      <c r="C244" s="47" t="s">
        <v>735</v>
      </c>
      <c r="D244" s="2"/>
    </row>
    <row r="245" spans="1:4" x14ac:dyDescent="0.15">
      <c r="A245" s="47" t="s">
        <v>465</v>
      </c>
      <c r="B245" s="94" t="str">
        <f>IF('2技術分野(別紙1)'!$G$13&lt;&gt;"",'2技術分野(別紙1)'!$G$13,"")</f>
        <v/>
      </c>
      <c r="C245" s="47" t="s">
        <v>187</v>
      </c>
      <c r="D245" s="2"/>
    </row>
    <row r="246" spans="1:4" x14ac:dyDescent="0.15">
      <c r="A246" s="47" t="s">
        <v>466</v>
      </c>
      <c r="B246" s="94" t="b">
        <f>IF('2技術分野(別紙1)'!$F$14="ゝ",TRUE,FALSE)</f>
        <v>0</v>
      </c>
      <c r="C246" s="47" t="s">
        <v>735</v>
      </c>
      <c r="D246" s="2"/>
    </row>
    <row r="247" spans="1:4" x14ac:dyDescent="0.15">
      <c r="A247" s="47" t="s">
        <v>467</v>
      </c>
      <c r="B247" s="94" t="str">
        <f>IF('2技術分野(別紙1)'!$G$14&lt;&gt;"",'2技術分野(別紙1)'!$G$14,"")</f>
        <v/>
      </c>
      <c r="C247" s="47" t="s">
        <v>187</v>
      </c>
      <c r="D247" s="2"/>
    </row>
    <row r="248" spans="1:4" x14ac:dyDescent="0.15">
      <c r="A248" s="47" t="s">
        <v>468</v>
      </c>
      <c r="B248" s="94" t="b">
        <f>IF('2技術分野(別紙1)'!$F$15="ゝ",TRUE,FALSE)</f>
        <v>0</v>
      </c>
      <c r="C248" s="47" t="s">
        <v>735</v>
      </c>
      <c r="D248" s="2"/>
    </row>
    <row r="249" spans="1:4" x14ac:dyDescent="0.15">
      <c r="A249" s="47" t="s">
        <v>469</v>
      </c>
      <c r="B249" s="94" t="str">
        <f>IF('2技術分野(別紙1)'!$G$15&lt;&gt;"",'2技術分野(別紙1)'!$G$15,"")</f>
        <v/>
      </c>
      <c r="C249" s="47" t="s">
        <v>187</v>
      </c>
      <c r="D249" s="2"/>
    </row>
    <row r="250" spans="1:4" x14ac:dyDescent="0.15">
      <c r="A250" s="47" t="s">
        <v>470</v>
      </c>
      <c r="B250" s="94" t="b">
        <f>IF('2技術分野(別紙1)'!$H$8="ゝ",TRUE,FALSE)</f>
        <v>0</v>
      </c>
      <c r="C250" s="47" t="s">
        <v>735</v>
      </c>
      <c r="D250" s="2"/>
    </row>
    <row r="251" spans="1:4" x14ac:dyDescent="0.15">
      <c r="A251" s="47" t="s">
        <v>471</v>
      </c>
      <c r="B251" s="94" t="str">
        <f>IF('2技術分野(別紙1)'!$I$8&lt;&gt;"",'2技術分野(別紙1)'!$I$8,"")</f>
        <v>ポンプ</v>
      </c>
      <c r="C251" s="47" t="s">
        <v>139</v>
      </c>
      <c r="D251" s="2"/>
    </row>
    <row r="252" spans="1:4" x14ac:dyDescent="0.15">
      <c r="A252" s="47" t="s">
        <v>472</v>
      </c>
      <c r="B252" s="94" t="b">
        <f>IF('2技術分野(別紙1)'!$H$9&gt;"",TRUE,FALSE)</f>
        <v>1</v>
      </c>
      <c r="C252" s="47" t="s">
        <v>735</v>
      </c>
      <c r="D252" s="2"/>
    </row>
    <row r="253" spans="1:4" x14ac:dyDescent="0.15">
      <c r="A253" s="47" t="s">
        <v>473</v>
      </c>
      <c r="B253" s="94" t="str">
        <f>IF('2技術分野(別紙1)'!$I$9&lt;&gt;"",'2技術分野(別紙1)'!$I$9,"")</f>
        <v>ファン・ブロワ</v>
      </c>
      <c r="C253" s="47" t="s">
        <v>145</v>
      </c>
      <c r="D253" s="2"/>
    </row>
    <row r="254" spans="1:4" x14ac:dyDescent="0.15">
      <c r="A254" s="47" t="s">
        <v>474</v>
      </c>
      <c r="B254" s="94" t="b">
        <f>IF('2技術分野(別紙1)'!$H$10="ゝ",TRUE,FALSE)</f>
        <v>0</v>
      </c>
      <c r="C254" s="47" t="s">
        <v>735</v>
      </c>
      <c r="D254" s="2"/>
    </row>
    <row r="255" spans="1:4" x14ac:dyDescent="0.15">
      <c r="A255" s="47" t="s">
        <v>475</v>
      </c>
      <c r="B255" s="94" t="str">
        <f>IF('2技術分野(別紙1)'!$I$10&lt;&gt;"",'2技術分野(別紙1)'!$I$10,"")</f>
        <v>コンプレッサ</v>
      </c>
      <c r="C255" s="47" t="s">
        <v>150</v>
      </c>
      <c r="D255" s="2"/>
    </row>
    <row r="256" spans="1:4" x14ac:dyDescent="0.15">
      <c r="A256" s="47" t="s">
        <v>476</v>
      </c>
      <c r="B256" s="94" t="b">
        <f>IF('2技術分野(別紙1)'!$H$11="ゝ",TRUE,FALSE)</f>
        <v>0</v>
      </c>
      <c r="C256" s="47" t="s">
        <v>735</v>
      </c>
      <c r="D256" s="2"/>
    </row>
    <row r="257" spans="1:4" x14ac:dyDescent="0.15">
      <c r="A257" s="47" t="s">
        <v>477</v>
      </c>
      <c r="B257" s="94" t="str">
        <f>IF('2技術分野(別紙1)'!$I$11&lt;&gt;"",'2技術分野(別紙1)'!$I$11,"")</f>
        <v/>
      </c>
      <c r="C257" s="47" t="s">
        <v>187</v>
      </c>
      <c r="D257" s="2"/>
    </row>
    <row r="258" spans="1:4" x14ac:dyDescent="0.15">
      <c r="A258" s="47" t="s">
        <v>478</v>
      </c>
      <c r="B258" s="94" t="b">
        <f>IF('2技術分野(別紙1)'!$H$12="ゝ",TRUE,FALSE)</f>
        <v>0</v>
      </c>
      <c r="C258" s="47" t="s">
        <v>735</v>
      </c>
      <c r="D258" s="2"/>
    </row>
    <row r="259" spans="1:4" x14ac:dyDescent="0.15">
      <c r="A259" s="47" t="s">
        <v>479</v>
      </c>
      <c r="B259" s="94" t="str">
        <f>IF('2技術分野(別紙1)'!$I$12&lt;&gt;"",'2技術分野(別紙1)'!$I$12,"")</f>
        <v/>
      </c>
      <c r="C259" s="47" t="s">
        <v>187</v>
      </c>
      <c r="D259" s="2"/>
    </row>
    <row r="260" spans="1:4" x14ac:dyDescent="0.15">
      <c r="A260" s="47" t="s">
        <v>480</v>
      </c>
      <c r="B260" s="94" t="b">
        <f>IF('2技術分野(別紙1)'!$H$13="ゝ",TRUE,FALSE)</f>
        <v>0</v>
      </c>
      <c r="C260" s="47" t="s">
        <v>735</v>
      </c>
      <c r="D260" s="2"/>
    </row>
    <row r="261" spans="1:4" x14ac:dyDescent="0.15">
      <c r="A261" s="47" t="s">
        <v>481</v>
      </c>
      <c r="B261" s="94" t="str">
        <f>IF('2技術分野(別紙1)'!$I$13&lt;&gt;"",'2技術分野(別紙1)'!$I$13,"")</f>
        <v/>
      </c>
      <c r="C261" s="47" t="s">
        <v>187</v>
      </c>
      <c r="D261" s="2"/>
    </row>
    <row r="262" spans="1:4" x14ac:dyDescent="0.15">
      <c r="A262" s="47" t="s">
        <v>482</v>
      </c>
      <c r="B262" s="94" t="b">
        <f>IF('2技術分野(別紙1)'!$H$14="ゝ",TRUE,FALSE)</f>
        <v>0</v>
      </c>
      <c r="C262" s="47" t="s">
        <v>735</v>
      </c>
      <c r="D262" s="2"/>
    </row>
    <row r="263" spans="1:4" x14ac:dyDescent="0.15">
      <c r="A263" s="47" t="s">
        <v>483</v>
      </c>
      <c r="B263" s="94" t="str">
        <f>IF('2技術分野(別紙1)'!$I$14&lt;&gt;"",'2技術分野(別紙1)'!$I$14,"")</f>
        <v/>
      </c>
      <c r="C263" s="47" t="s">
        <v>187</v>
      </c>
      <c r="D263" s="2"/>
    </row>
    <row r="264" spans="1:4" x14ac:dyDescent="0.15">
      <c r="A264" s="47" t="s">
        <v>484</v>
      </c>
      <c r="B264" s="94" t="b">
        <f>IF('2技術分野(別紙1)'!$H$15="ゝ",TRUE,FALSE)</f>
        <v>0</v>
      </c>
      <c r="C264" s="47" t="s">
        <v>735</v>
      </c>
      <c r="D264" s="2"/>
    </row>
    <row r="265" spans="1:4" x14ac:dyDescent="0.15">
      <c r="A265" s="47" t="s">
        <v>485</v>
      </c>
      <c r="B265" s="94" t="str">
        <f>IF('2技術分野(別紙1)'!$I$15&lt;&gt;"",'2技術分野(別紙1)'!$I$15,"")</f>
        <v/>
      </c>
      <c r="C265" s="47" t="s">
        <v>187</v>
      </c>
      <c r="D265" s="2"/>
    </row>
    <row r="266" spans="1:4" x14ac:dyDescent="0.15">
      <c r="A266" s="47" t="s">
        <v>486</v>
      </c>
      <c r="B266" s="94" t="b">
        <f>IF('2技術分野(別紙1)'!$J$8="ゝ",TRUE,FALSE)</f>
        <v>0</v>
      </c>
      <c r="C266" s="47" t="s">
        <v>735</v>
      </c>
      <c r="D266" s="2"/>
    </row>
    <row r="267" spans="1:4" x14ac:dyDescent="0.15">
      <c r="A267" s="47" t="s">
        <v>487</v>
      </c>
      <c r="B267" s="94" t="str">
        <f>IF('2技術分野(別紙1)'!$K$8&lt;&gt;"",'2技術分野(別紙1)'!$K$8,"")</f>
        <v>給排水設備</v>
      </c>
      <c r="C267" s="47" t="s">
        <v>196</v>
      </c>
      <c r="D267" s="2"/>
    </row>
    <row r="268" spans="1:4" x14ac:dyDescent="0.15">
      <c r="A268" s="47" t="s">
        <v>488</v>
      </c>
      <c r="B268" s="94" t="b">
        <f>IF('2技術分野(別紙1)'!$J$9="ゝ",TRUE,FALSE)</f>
        <v>0</v>
      </c>
      <c r="C268" s="47" t="s">
        <v>735</v>
      </c>
      <c r="D268" s="2"/>
    </row>
    <row r="269" spans="1:4" x14ac:dyDescent="0.15">
      <c r="A269" s="47" t="s">
        <v>489</v>
      </c>
      <c r="B269" s="94" t="str">
        <f>IF('2技術分野(別紙1)'!$K$9&lt;&gt;"",'2技術分野(別紙1)'!$K$9,"")</f>
        <v>給湯設備</v>
      </c>
      <c r="C269" s="47" t="s">
        <v>197</v>
      </c>
      <c r="D269" s="2"/>
    </row>
    <row r="270" spans="1:4" x14ac:dyDescent="0.15">
      <c r="A270" s="47" t="s">
        <v>490</v>
      </c>
      <c r="B270" s="94" t="b">
        <f>IF('2技術分野(別紙1)'!$J$10="ゝ",TRUE,FALSE)</f>
        <v>0</v>
      </c>
      <c r="C270" s="47" t="s">
        <v>735</v>
      </c>
      <c r="D270" s="2"/>
    </row>
    <row r="271" spans="1:4" x14ac:dyDescent="0.15">
      <c r="A271" s="47" t="s">
        <v>491</v>
      </c>
      <c r="B271" s="94" t="str">
        <f>IF('2技術分野(別紙1)'!$K$10&lt;&gt;"",'2技術分野(別紙1)'!$K$10,"")</f>
        <v>廃水処理設備</v>
      </c>
      <c r="C271" s="47" t="s">
        <v>198</v>
      </c>
      <c r="D271" s="2"/>
    </row>
    <row r="272" spans="1:4" x14ac:dyDescent="0.15">
      <c r="A272" s="47" t="s">
        <v>492</v>
      </c>
      <c r="B272" s="94" t="b">
        <f>IF('2技術分野(別紙1)'!$J$11="ゝ",TRUE,FALSE)</f>
        <v>0</v>
      </c>
      <c r="C272" s="47" t="s">
        <v>735</v>
      </c>
      <c r="D272" s="2"/>
    </row>
    <row r="273" spans="1:4" x14ac:dyDescent="0.15">
      <c r="A273" s="47" t="s">
        <v>493</v>
      </c>
      <c r="B273" s="94" t="str">
        <f>IF('2技術分野(別紙1)'!$K$11&lt;&gt;"",'2技術分野(別紙1)'!$K$11,"")</f>
        <v/>
      </c>
      <c r="C273" s="47" t="s">
        <v>187</v>
      </c>
      <c r="D273" s="2"/>
    </row>
    <row r="274" spans="1:4" x14ac:dyDescent="0.15">
      <c r="A274" s="47" t="s">
        <v>494</v>
      </c>
      <c r="B274" s="94" t="b">
        <f>IF('2技術分野(別紙1)'!$J$12="ゝ",TRUE,FALSE)</f>
        <v>0</v>
      </c>
      <c r="C274" s="47" t="s">
        <v>735</v>
      </c>
      <c r="D274" s="2"/>
    </row>
    <row r="275" spans="1:4" x14ac:dyDescent="0.15">
      <c r="A275" s="47" t="s">
        <v>495</v>
      </c>
      <c r="B275" s="94" t="str">
        <f>IF('2技術分野(別紙1)'!$K$12&lt;&gt;"",'2技術分野(別紙1)'!$K$12,"")</f>
        <v/>
      </c>
      <c r="C275" s="47" t="s">
        <v>187</v>
      </c>
      <c r="D275" s="2"/>
    </row>
    <row r="276" spans="1:4" x14ac:dyDescent="0.15">
      <c r="A276" s="47" t="s">
        <v>496</v>
      </c>
      <c r="B276" s="94" t="b">
        <f>IF('2技術分野(別紙1)'!$J$13="ゝ",TRUE,FALSE)</f>
        <v>0</v>
      </c>
      <c r="C276" s="47" t="s">
        <v>735</v>
      </c>
      <c r="D276" s="2"/>
    </row>
    <row r="277" spans="1:4" x14ac:dyDescent="0.15">
      <c r="A277" s="47" t="s">
        <v>497</v>
      </c>
      <c r="B277" s="94" t="str">
        <f>IF('2技術分野(別紙1)'!$K$13&lt;&gt;"",'2技術分野(別紙1)'!$K$13,"")</f>
        <v/>
      </c>
      <c r="C277" s="47" t="s">
        <v>187</v>
      </c>
      <c r="D277" s="2"/>
    </row>
    <row r="278" spans="1:4" x14ac:dyDescent="0.15">
      <c r="A278" s="47" t="s">
        <v>498</v>
      </c>
      <c r="B278" s="94" t="b">
        <f>IF('2技術分野(別紙1)'!$J$14="ゝ",TRUE,FALSE)</f>
        <v>0</v>
      </c>
      <c r="C278" s="47" t="s">
        <v>735</v>
      </c>
      <c r="D278" s="2"/>
    </row>
    <row r="279" spans="1:4" x14ac:dyDescent="0.15">
      <c r="A279" s="47" t="s">
        <v>499</v>
      </c>
      <c r="B279" s="94" t="str">
        <f>IF('2技術分野(別紙1)'!$K$14&lt;&gt;"",'2技術分野(別紙1)'!$K$14,"")</f>
        <v/>
      </c>
      <c r="C279" s="47" t="s">
        <v>187</v>
      </c>
      <c r="D279" s="2"/>
    </row>
    <row r="280" spans="1:4" x14ac:dyDescent="0.15">
      <c r="A280" s="47" t="s">
        <v>500</v>
      </c>
      <c r="B280" s="94" t="b">
        <f>IF('2技術分野(別紙1)'!$J$15="ゝ",TRUE,FALSE)</f>
        <v>0</v>
      </c>
      <c r="C280" s="47" t="s">
        <v>735</v>
      </c>
      <c r="D280" s="2"/>
    </row>
    <row r="281" spans="1:4" x14ac:dyDescent="0.15">
      <c r="A281" s="47" t="s">
        <v>501</v>
      </c>
      <c r="B281" s="94" t="str">
        <f>IF('2技術分野(別紙1)'!$K$15&lt;&gt;"",'2技術分野(別紙1)'!$K$15,"")</f>
        <v/>
      </c>
      <c r="C281" s="47" t="s">
        <v>187</v>
      </c>
      <c r="D281" s="2"/>
    </row>
    <row r="282" spans="1:4" x14ac:dyDescent="0.15">
      <c r="A282" s="47" t="s">
        <v>502</v>
      </c>
      <c r="B282" s="94" t="b">
        <f>IF('2技術分野(別紙1)'!$L$8="ゝ",TRUE,FALSE)</f>
        <v>0</v>
      </c>
      <c r="C282" s="47" t="s">
        <v>735</v>
      </c>
      <c r="D282" s="2"/>
    </row>
    <row r="283" spans="1:4" x14ac:dyDescent="0.15">
      <c r="A283" s="47" t="s">
        <v>503</v>
      </c>
      <c r="B283" s="94" t="str">
        <f>IF('2技術分野(別紙1)'!$M$8&lt;&gt;"",'2技術分野(別紙1)'!$M$8,"")</f>
        <v>受変電設備</v>
      </c>
      <c r="C283" s="47" t="s">
        <v>199</v>
      </c>
      <c r="D283" s="2"/>
    </row>
    <row r="284" spans="1:4" x14ac:dyDescent="0.15">
      <c r="A284" s="47" t="s">
        <v>504</v>
      </c>
      <c r="B284" s="94" t="b">
        <f>IF('2技術分野(別紙1)'!$L$9="ゝ",TRUE,FALSE)</f>
        <v>0</v>
      </c>
      <c r="C284" s="47" t="s">
        <v>735</v>
      </c>
      <c r="D284" s="2"/>
    </row>
    <row r="285" spans="1:4" x14ac:dyDescent="0.15">
      <c r="A285" s="47" t="s">
        <v>505</v>
      </c>
      <c r="B285" s="94" t="str">
        <f>IF('2技術分野(別紙1)'!$M$9&lt;&gt;"",'2技術分野(別紙1)'!$M$9,"")</f>
        <v>電動機</v>
      </c>
      <c r="C285" s="47" t="s">
        <v>200</v>
      </c>
      <c r="D285" s="2"/>
    </row>
    <row r="286" spans="1:4" x14ac:dyDescent="0.15">
      <c r="A286" s="47" t="s">
        <v>506</v>
      </c>
      <c r="B286" s="94" t="b">
        <f>IF('2技術分野(別紙1)'!$L$10="ゝ",TRUE,FALSE)</f>
        <v>0</v>
      </c>
      <c r="C286" s="47" t="s">
        <v>735</v>
      </c>
      <c r="D286" s="2"/>
    </row>
    <row r="287" spans="1:4" x14ac:dyDescent="0.15">
      <c r="A287" s="47" t="s">
        <v>507</v>
      </c>
      <c r="B287" s="94" t="str">
        <f>IF('2技術分野(別紙1)'!$M$10&lt;&gt;"",'2技術分野(別紙1)'!$M$10,"")</f>
        <v>照明設備</v>
      </c>
      <c r="C287" s="47" t="s">
        <v>201</v>
      </c>
      <c r="D287" s="2"/>
    </row>
    <row r="288" spans="1:4" x14ac:dyDescent="0.15">
      <c r="A288" s="47" t="s">
        <v>508</v>
      </c>
      <c r="B288" s="94" t="b">
        <f>IF('2技術分野(別紙1)'!$L$11="ゝ",TRUE,FALSE)</f>
        <v>0</v>
      </c>
      <c r="C288" s="47" t="s">
        <v>735</v>
      </c>
      <c r="D288" s="2"/>
    </row>
    <row r="289" spans="1:4" ht="27" x14ac:dyDescent="0.15">
      <c r="A289" s="47" t="s">
        <v>509</v>
      </c>
      <c r="B289" s="94" t="str">
        <f>IF('2技術分野(別紙1)'!$M$11&lt;&gt;"",'2技術分野(別紙1)'!$M$11,"")</f>
        <v>電気加熱設備
（　）</v>
      </c>
      <c r="C289" s="47" t="s">
        <v>202</v>
      </c>
      <c r="D289" s="2"/>
    </row>
    <row r="290" spans="1:4" x14ac:dyDescent="0.15">
      <c r="A290" s="47" t="s">
        <v>510</v>
      </c>
      <c r="B290" s="94" t="b">
        <f>IF('2技術分野(別紙1)'!$L$12="ゝ",TRUE,FALSE)</f>
        <v>0</v>
      </c>
      <c r="C290" s="47" t="s">
        <v>735</v>
      </c>
      <c r="D290" s="2"/>
    </row>
    <row r="291" spans="1:4" ht="27" x14ac:dyDescent="0.15">
      <c r="A291" s="47" t="s">
        <v>511</v>
      </c>
      <c r="B291" s="94" t="str">
        <f>IF('2技術分野(別紙1)'!$M$12&lt;&gt;"",'2技術分野(別紙1)'!$M$12,"")</f>
        <v>電気化学設備
（　）</v>
      </c>
      <c r="C291" s="47" t="s">
        <v>203</v>
      </c>
      <c r="D291" s="2"/>
    </row>
    <row r="292" spans="1:4" x14ac:dyDescent="0.15">
      <c r="A292" s="47" t="s">
        <v>512</v>
      </c>
      <c r="B292" s="94" t="b">
        <f>IF('2技術分野(別紙1)'!$L$13="ゝ",TRUE,FALSE)</f>
        <v>0</v>
      </c>
      <c r="C292" s="47" t="s">
        <v>735</v>
      </c>
      <c r="D292" s="2"/>
    </row>
    <row r="293" spans="1:4" x14ac:dyDescent="0.15">
      <c r="A293" s="47" t="s">
        <v>513</v>
      </c>
      <c r="B293" s="94" t="str">
        <f>IF('2技術分野(別紙1)'!$M$13&lt;&gt;"",'2技術分野(別紙1)'!$M$13,"")</f>
        <v>発電・CGS</v>
      </c>
      <c r="C293" s="47" t="s">
        <v>204</v>
      </c>
      <c r="D293" s="2"/>
    </row>
    <row r="294" spans="1:4" x14ac:dyDescent="0.15">
      <c r="A294" s="47" t="s">
        <v>514</v>
      </c>
      <c r="B294" s="94" t="b">
        <f>IF('2技術分野(別紙1)'!$L$14="ゝ",TRUE,FALSE)</f>
        <v>0</v>
      </c>
      <c r="C294" s="47" t="s">
        <v>735</v>
      </c>
      <c r="D294" s="2"/>
    </row>
    <row r="295" spans="1:4" x14ac:dyDescent="0.15">
      <c r="A295" s="47" t="s">
        <v>515</v>
      </c>
      <c r="B295" s="94" t="str">
        <f>IF('2技術分野(別紙1)'!$M$14&lt;&gt;"",'2技術分野(別紙1)'!$M$14,"")</f>
        <v>タービン</v>
      </c>
      <c r="C295" s="47" t="s">
        <v>158</v>
      </c>
      <c r="D295" s="2"/>
    </row>
    <row r="296" spans="1:4" x14ac:dyDescent="0.15">
      <c r="A296" s="47" t="s">
        <v>516</v>
      </c>
      <c r="B296" s="94" t="b">
        <f>IF('2技術分野(別紙1)'!$L$15="ゝ",TRUE,FALSE)</f>
        <v>0</v>
      </c>
      <c r="C296" s="47" t="s">
        <v>735</v>
      </c>
      <c r="D296" s="2"/>
    </row>
    <row r="297" spans="1:4" x14ac:dyDescent="0.15">
      <c r="A297" s="47" t="s">
        <v>517</v>
      </c>
      <c r="B297" s="94" t="str">
        <f>IF('2技術分野(別紙1)'!$M$15&lt;&gt;"",'2技術分野(別紙1)'!$M$15,"")</f>
        <v/>
      </c>
      <c r="C297" s="47" t="s">
        <v>187</v>
      </c>
      <c r="D297" s="2"/>
    </row>
    <row r="298" spans="1:4" ht="27" x14ac:dyDescent="0.15">
      <c r="A298" s="47" t="s">
        <v>518</v>
      </c>
      <c r="B298" s="94" t="b">
        <f>IF('2技術分野(別紙1)'!$B$18="ゝ",TRUE,FALSE)</f>
        <v>0</v>
      </c>
      <c r="C298" s="47" t="s">
        <v>735</v>
      </c>
      <c r="D298" s="2"/>
    </row>
    <row r="299" spans="1:4" ht="27" x14ac:dyDescent="0.15">
      <c r="A299" s="47" t="s">
        <v>519</v>
      </c>
      <c r="B299" s="94" t="str">
        <f>IF('2技術分野(別紙1)'!$C$18&lt;&gt;"",'2技術分野(別紙1)'!$C$18,"")</f>
        <v>計測
（　）</v>
      </c>
      <c r="C299" s="47" t="s">
        <v>205</v>
      </c>
      <c r="D299" s="2"/>
    </row>
    <row r="300" spans="1:4" ht="27" x14ac:dyDescent="0.15">
      <c r="A300" s="47" t="s">
        <v>520</v>
      </c>
      <c r="B300" s="94" t="b">
        <f>IF('2技術分野(別紙1)'!$B$19="ゝ",TRUE,FALSE)</f>
        <v>0</v>
      </c>
      <c r="C300" s="47" t="s">
        <v>735</v>
      </c>
      <c r="D300" s="2"/>
    </row>
    <row r="301" spans="1:4" ht="27" x14ac:dyDescent="0.15">
      <c r="A301" s="47" t="s">
        <v>521</v>
      </c>
      <c r="B301" s="94" t="str">
        <f>IF('2技術分野(別紙1)'!$C$19&lt;&gt;"",'2技術分野(別紙1)'!$C$19,"")</f>
        <v>建築駆体</v>
      </c>
      <c r="C301" s="47" t="s">
        <v>206</v>
      </c>
      <c r="D301" s="2"/>
    </row>
    <row r="302" spans="1:4" ht="27" x14ac:dyDescent="0.15">
      <c r="A302" s="47" t="s">
        <v>522</v>
      </c>
      <c r="B302" s="94" t="b">
        <f>IF('2技術分野(別紙1)'!$B$20="ゝ",TRUE,FALSE)</f>
        <v>0</v>
      </c>
      <c r="C302" s="47" t="s">
        <v>735</v>
      </c>
      <c r="D302" s="2"/>
    </row>
    <row r="303" spans="1:4" ht="27" x14ac:dyDescent="0.15">
      <c r="A303" s="47" t="s">
        <v>523</v>
      </c>
      <c r="B303" s="94" t="str">
        <f>IF('2技術分野(別紙1)'!$C$20&lt;&gt;"",'2技術分野(別紙1)'!$C$20,"")</f>
        <v>建築設備
（　）</v>
      </c>
      <c r="C303" s="47" t="s">
        <v>207</v>
      </c>
      <c r="D303" s="2"/>
    </row>
    <row r="304" spans="1:4" ht="27" x14ac:dyDescent="0.15">
      <c r="A304" s="47" t="s">
        <v>524</v>
      </c>
      <c r="B304" s="94" t="b">
        <f>IF('2技術分野(別紙1)'!$B$21="ゝ",TRUE,FALSE)</f>
        <v>0</v>
      </c>
      <c r="C304" s="47" t="s">
        <v>735</v>
      </c>
      <c r="D304" s="2"/>
    </row>
    <row r="305" spans="1:4" ht="27" x14ac:dyDescent="0.15">
      <c r="A305" s="47" t="s">
        <v>525</v>
      </c>
      <c r="B305" s="94" t="str">
        <f>IF('2技術分野(別紙1)'!$C$21&lt;&gt;"",'2技術分野(別紙1)'!$C$21,"")</f>
        <v>自然エネルギー
（　）</v>
      </c>
      <c r="C305" s="47" t="s">
        <v>208</v>
      </c>
      <c r="D305" s="2"/>
    </row>
    <row r="306" spans="1:4" ht="27" x14ac:dyDescent="0.15">
      <c r="A306" s="47" t="s">
        <v>526</v>
      </c>
      <c r="B306" s="94" t="b">
        <f>IF('2技術分野(別紙1)'!$B$22="ゝ",TRUE,FALSE)</f>
        <v>0</v>
      </c>
      <c r="C306" s="47" t="s">
        <v>735</v>
      </c>
      <c r="D306" s="2"/>
    </row>
    <row r="307" spans="1:4" ht="27" x14ac:dyDescent="0.15">
      <c r="A307" s="47" t="s">
        <v>527</v>
      </c>
      <c r="B307" s="94" t="str">
        <f>IF('2技術分野(別紙1)'!$C$22&lt;&gt;"",'2技術分野(別紙1)'!$C$22,"")</f>
        <v>クリーンルーム</v>
      </c>
      <c r="C307" s="47" t="s">
        <v>178</v>
      </c>
      <c r="D307" s="2"/>
    </row>
    <row r="308" spans="1:4" ht="27" x14ac:dyDescent="0.15">
      <c r="A308" s="47" t="s">
        <v>528</v>
      </c>
      <c r="B308" s="94" t="b">
        <f>IF('2技術分野(別紙1)'!$D$18="ゝ",TRUE,FALSE)</f>
        <v>0</v>
      </c>
      <c r="C308" s="47" t="s">
        <v>735</v>
      </c>
      <c r="D308" s="2"/>
    </row>
    <row r="309" spans="1:4" ht="27" x14ac:dyDescent="0.15">
      <c r="A309" s="47" t="s">
        <v>529</v>
      </c>
      <c r="B309" s="94" t="str">
        <f>IF('2技術分野(別紙1)'!$E$18&lt;&gt;"",'2技術分野(別紙1)'!$E$18,"")</f>
        <v>昇降機</v>
      </c>
      <c r="C309" s="47" t="s">
        <v>209</v>
      </c>
      <c r="D309" s="2"/>
    </row>
    <row r="310" spans="1:4" ht="27" x14ac:dyDescent="0.15">
      <c r="A310" s="47" t="s">
        <v>530</v>
      </c>
      <c r="B310" s="94" t="b">
        <f>IF('2技術分野(別紙1)'!$D$19="ゝ",TRUE,FALSE)</f>
        <v>0</v>
      </c>
      <c r="C310" s="47" t="s">
        <v>735</v>
      </c>
      <c r="D310" s="2"/>
    </row>
    <row r="311" spans="1:4" ht="27" x14ac:dyDescent="0.15">
      <c r="A311" s="47" t="s">
        <v>531</v>
      </c>
      <c r="B311" s="94" t="str">
        <f>IF('2技術分野(別紙1)'!$E$19&lt;&gt;"",'2技術分野(別紙1)'!$E$19,"")</f>
        <v>制御システム
（　）</v>
      </c>
      <c r="C311" s="47" t="s">
        <v>210</v>
      </c>
      <c r="D311" s="2"/>
    </row>
    <row r="312" spans="1:4" ht="27" x14ac:dyDescent="0.15">
      <c r="A312" s="47" t="s">
        <v>532</v>
      </c>
      <c r="B312" s="94" t="b">
        <f>IF('2技術分野(別紙1)'!$D$20="ゝ",TRUE,FALSE)</f>
        <v>0</v>
      </c>
      <c r="C312" s="47" t="s">
        <v>735</v>
      </c>
      <c r="D312" s="2"/>
    </row>
    <row r="313" spans="1:4" ht="27" x14ac:dyDescent="0.15">
      <c r="A313" s="47" t="s">
        <v>533</v>
      </c>
      <c r="B313" s="94" t="str">
        <f>IF('2技術分野(別紙1)'!$E$20&lt;&gt;"",'2技術分野(別紙1)'!$E$20,"")</f>
        <v>生産設備
（　）</v>
      </c>
      <c r="C313" s="47" t="s">
        <v>211</v>
      </c>
      <c r="D313" s="2"/>
    </row>
    <row r="314" spans="1:4" ht="27" x14ac:dyDescent="0.15">
      <c r="A314" s="47" t="s">
        <v>534</v>
      </c>
      <c r="B314" s="94" t="b">
        <f>IF('2技術分野(別紙1)'!$D$21="ゝ",TRUE,FALSE)</f>
        <v>0</v>
      </c>
      <c r="C314" s="47" t="s">
        <v>735</v>
      </c>
      <c r="D314" s="2"/>
    </row>
    <row r="315" spans="1:4" ht="27" x14ac:dyDescent="0.15">
      <c r="A315" s="47" t="s">
        <v>535</v>
      </c>
      <c r="B315" s="94" t="str">
        <f>IF('2技術分野(別紙1)'!$E$21&lt;&gt;"",'2技術分野(別紙1)'!$E$21,"")</f>
        <v>電解設備
（　）</v>
      </c>
      <c r="C315" s="47" t="s">
        <v>212</v>
      </c>
      <c r="D315" s="2"/>
    </row>
    <row r="316" spans="1:4" ht="27" x14ac:dyDescent="0.15">
      <c r="A316" s="47" t="s">
        <v>536</v>
      </c>
      <c r="B316" s="94" t="b">
        <f>IF('2技術分野(別紙1)'!$D$22="ゝ",TRUE,FALSE)</f>
        <v>0</v>
      </c>
      <c r="C316" s="47" t="s">
        <v>735</v>
      </c>
      <c r="D316" s="2"/>
    </row>
    <row r="317" spans="1:4" ht="27" x14ac:dyDescent="0.15">
      <c r="A317" s="47" t="s">
        <v>537</v>
      </c>
      <c r="B317" s="94" t="str">
        <f>IF('2技術分野(別紙1)'!$E$22&lt;&gt;"",'2技術分野(別紙1)'!$E$22,"")</f>
        <v>インバータ</v>
      </c>
      <c r="C317" s="47" t="s">
        <v>179</v>
      </c>
      <c r="D317" s="2"/>
    </row>
    <row r="318" spans="1:4" ht="27" x14ac:dyDescent="0.15">
      <c r="A318" s="47" t="s">
        <v>538</v>
      </c>
      <c r="B318" s="94" t="b">
        <f>IF('2技術分野(別紙1)'!$F$18="ゝ",TRUE,FALSE)</f>
        <v>0</v>
      </c>
      <c r="C318" s="47" t="s">
        <v>735</v>
      </c>
      <c r="D318" s="2"/>
    </row>
    <row r="319" spans="1:4" ht="27" x14ac:dyDescent="0.15">
      <c r="A319" s="47" t="s">
        <v>539</v>
      </c>
      <c r="B319" s="94" t="str">
        <f>IF('2技術分野(別紙1)'!$G$18&lt;&gt;"",'2技術分野(別紙1)'!$G$18,"")</f>
        <v>ヒートポンプ</v>
      </c>
      <c r="C319" s="47" t="s">
        <v>162</v>
      </c>
      <c r="D319" s="2"/>
    </row>
    <row r="320" spans="1:4" ht="27" x14ac:dyDescent="0.15">
      <c r="A320" s="47" t="s">
        <v>540</v>
      </c>
      <c r="B320" s="94" t="b">
        <f>IF('2技術分野(別紙1)'!$F$19="ゝ",TRUE,FALSE)</f>
        <v>0</v>
      </c>
      <c r="C320" s="47" t="s">
        <v>735</v>
      </c>
      <c r="D320" s="2"/>
    </row>
    <row r="321" spans="1:4" ht="27" x14ac:dyDescent="0.15">
      <c r="A321" s="47" t="s">
        <v>541</v>
      </c>
      <c r="B321" s="94" t="str">
        <f>IF('2技術分野(別紙1)'!$G$19&lt;&gt;"",'2技術分野(別紙1)'!$G$19,"")</f>
        <v>デマコン</v>
      </c>
      <c r="C321" s="47" t="s">
        <v>167</v>
      </c>
      <c r="D321" s="2"/>
    </row>
    <row r="322" spans="1:4" ht="27" x14ac:dyDescent="0.15">
      <c r="A322" s="47" t="s">
        <v>542</v>
      </c>
      <c r="B322" s="94" t="b">
        <f>IF('2技術分野(別紙1)'!$F$20="ゝ",TRUE,FALSE)</f>
        <v>0</v>
      </c>
      <c r="C322" s="47" t="s">
        <v>735</v>
      </c>
      <c r="D322" s="2"/>
    </row>
    <row r="323" spans="1:4" ht="27" x14ac:dyDescent="0.15">
      <c r="A323" s="47" t="s">
        <v>543</v>
      </c>
      <c r="B323" s="94" t="str">
        <f>IF('2技術分野(別紙1)'!$G$20&lt;&gt;"",'2技術分野(別紙1)'!$G$20,"")</f>
        <v>BEMS</v>
      </c>
      <c r="C323" s="47" t="s">
        <v>172</v>
      </c>
      <c r="D323" s="2"/>
    </row>
    <row r="324" spans="1:4" ht="27" x14ac:dyDescent="0.15">
      <c r="A324" s="47" t="s">
        <v>544</v>
      </c>
      <c r="B324" s="94" t="b">
        <f>IF('2技術分野(別紙1)'!$F$21="ゝ",TRUE,FALSE)</f>
        <v>0</v>
      </c>
      <c r="C324" s="47" t="s">
        <v>735</v>
      </c>
      <c r="D324" s="2"/>
    </row>
    <row r="325" spans="1:4" ht="27" x14ac:dyDescent="0.15">
      <c r="A325" s="47" t="s">
        <v>545</v>
      </c>
      <c r="B325" s="94" t="str">
        <f>IF('2技術分野(別紙1)'!$G$21&lt;&gt;"",'2技術分野(別紙1)'!$G$21,"")</f>
        <v>FEMS</v>
      </c>
      <c r="C325" s="47" t="s">
        <v>176</v>
      </c>
      <c r="D325" s="2"/>
    </row>
    <row r="326" spans="1:4" ht="27" x14ac:dyDescent="0.15">
      <c r="A326" s="47" t="s">
        <v>546</v>
      </c>
      <c r="B326" s="94" t="b">
        <f>IF('2技術分野(別紙1)'!$F$22="ゝ",TRUE,FALSE)</f>
        <v>0</v>
      </c>
      <c r="C326" s="47" t="s">
        <v>735</v>
      </c>
      <c r="D326" s="2"/>
    </row>
    <row r="327" spans="1:4" ht="27" x14ac:dyDescent="0.15">
      <c r="A327" s="47" t="s">
        <v>547</v>
      </c>
      <c r="B327" s="94" t="str">
        <f>IF('2技術分野(別紙1)'!$G$22&lt;&gt;"",'2技術分野(別紙1)'!$G$22,"")</f>
        <v>エネマネ</v>
      </c>
      <c r="C327" s="47" t="s">
        <v>180</v>
      </c>
      <c r="D327" s="2"/>
    </row>
    <row r="328" spans="1:4" ht="27" x14ac:dyDescent="0.15">
      <c r="A328" s="47" t="s">
        <v>548</v>
      </c>
      <c r="B328" s="94" t="b">
        <f>IF('2技術分野(別紙1)'!$H$18="ゝ",TRUE,FALSE)</f>
        <v>0</v>
      </c>
      <c r="C328" s="47" t="s">
        <v>735</v>
      </c>
      <c r="D328" s="2"/>
    </row>
    <row r="329" spans="1:4" ht="27" x14ac:dyDescent="0.15">
      <c r="A329" s="47" t="s">
        <v>549</v>
      </c>
      <c r="B329" s="94" t="str">
        <f>IF('2技術分野(別紙1)'!$I$18&lt;&gt;"",'2技術分野(別紙1)'!$I$18,"")</f>
        <v>EMS
（　）</v>
      </c>
      <c r="C329" s="47" t="s">
        <v>213</v>
      </c>
      <c r="D329" s="2"/>
    </row>
    <row r="330" spans="1:4" ht="27" x14ac:dyDescent="0.15">
      <c r="A330" s="47" t="s">
        <v>550</v>
      </c>
      <c r="B330" s="94" t="b">
        <f>IF('2技術分野(別紙1)'!$H$19="ゝ",TRUE,FALSE)</f>
        <v>0</v>
      </c>
      <c r="C330" s="47" t="s">
        <v>735</v>
      </c>
      <c r="D330" s="2"/>
    </row>
    <row r="331" spans="1:4" ht="27" x14ac:dyDescent="0.15">
      <c r="A331" s="47" t="s">
        <v>551</v>
      </c>
      <c r="B331" s="94" t="str">
        <f>IF('2技術分野(別紙1)'!$I$19&lt;&gt;"",'2技術分野(別紙1)'!$I$19,"")</f>
        <v>燃焼設備
（　）</v>
      </c>
      <c r="C331" s="47" t="s">
        <v>214</v>
      </c>
      <c r="D331" s="2"/>
    </row>
    <row r="332" spans="1:4" ht="27" x14ac:dyDescent="0.15">
      <c r="A332" s="47" t="s">
        <v>552</v>
      </c>
      <c r="B332" s="94" t="b">
        <f>IF('2技術分野(別紙1)'!$H$20="ゝ",TRUE,FALSE)</f>
        <v>0</v>
      </c>
      <c r="C332" s="47" t="s">
        <v>735</v>
      </c>
      <c r="D332" s="2"/>
    </row>
    <row r="333" spans="1:4" ht="27" x14ac:dyDescent="0.15">
      <c r="A333" s="47" t="s">
        <v>553</v>
      </c>
      <c r="B333" s="94" t="str">
        <f>IF('2技術分野(別紙1)'!$I$20&lt;&gt;"",'2技術分野(別紙1)'!$I$20,"")</f>
        <v>駐車場等換気</v>
      </c>
      <c r="C333" s="47" t="s">
        <v>215</v>
      </c>
      <c r="D333" s="2"/>
    </row>
    <row r="334" spans="1:4" ht="27" x14ac:dyDescent="0.15">
      <c r="A334" s="47" t="s">
        <v>554</v>
      </c>
      <c r="B334" s="94" t="b">
        <f>IF('2技術分野(別紙1)'!$H$21="ゝ",TRUE,FALSE)</f>
        <v>0</v>
      </c>
      <c r="C334" s="47" t="s">
        <v>735</v>
      </c>
      <c r="D334" s="2"/>
    </row>
    <row r="335" spans="1:4" ht="27" x14ac:dyDescent="0.15">
      <c r="A335" s="47" t="s">
        <v>555</v>
      </c>
      <c r="B335" s="94" t="str">
        <f>IF('2技術分野(別紙1)'!$I$21&lt;&gt;"",'2技術分野(別紙1)'!$I$21,"")</f>
        <v>新技術
（　）</v>
      </c>
      <c r="C335" s="47" t="s">
        <v>216</v>
      </c>
      <c r="D335" s="2"/>
    </row>
    <row r="336" spans="1:4" ht="27" x14ac:dyDescent="0.15">
      <c r="A336" s="47" t="s">
        <v>556</v>
      </c>
      <c r="B336" s="94" t="b">
        <f>IF('2技術分野(別紙1)'!$H$22="ゝ",TRUE,FALSE)</f>
        <v>0</v>
      </c>
      <c r="C336" s="47" t="s">
        <v>735</v>
      </c>
      <c r="D336" s="2"/>
    </row>
    <row r="337" spans="1:4" ht="27" x14ac:dyDescent="0.15">
      <c r="A337" s="47" t="s">
        <v>557</v>
      </c>
      <c r="B337" s="94" t="str">
        <f>IF('2技術分野(別紙1)'!$I$22&lt;&gt;"",'2技術分野(別紙1)'!$I$22,"")</f>
        <v>IT技術
（　）</v>
      </c>
      <c r="C337" s="47" t="s">
        <v>217</v>
      </c>
      <c r="D337" s="2"/>
    </row>
    <row r="338" spans="1:4" ht="27" x14ac:dyDescent="0.15">
      <c r="A338" s="47" t="s">
        <v>558</v>
      </c>
      <c r="B338" s="94" t="b">
        <f>IF('2技術分野(別紙1)'!$J$18="ゝ",TRUE,FALSE)</f>
        <v>0</v>
      </c>
      <c r="C338" s="47" t="s">
        <v>735</v>
      </c>
      <c r="D338" s="2"/>
    </row>
    <row r="339" spans="1:4" ht="27" x14ac:dyDescent="0.15">
      <c r="A339" s="47" t="s">
        <v>559</v>
      </c>
      <c r="B339" s="94" t="str">
        <f>IF('2技術分野(別紙1)'!$K$18&lt;&gt;"",'2技術分野(別紙1)'!$K$18,"")</f>
        <v>特高設備</v>
      </c>
      <c r="C339" s="47" t="s">
        <v>218</v>
      </c>
      <c r="D339" s="2"/>
    </row>
    <row r="340" spans="1:4" ht="27" x14ac:dyDescent="0.15">
      <c r="A340" s="47" t="s">
        <v>560</v>
      </c>
      <c r="B340" s="94" t="b">
        <f>IF('2技術分野(別紙1)'!$J$19="ゝ",TRUE,FALSE)</f>
        <v>0</v>
      </c>
      <c r="C340" s="47" t="s">
        <v>735</v>
      </c>
      <c r="D340" s="2"/>
    </row>
    <row r="341" spans="1:4" ht="27" x14ac:dyDescent="0.15">
      <c r="A341" s="47" t="s">
        <v>561</v>
      </c>
      <c r="B341" s="94" t="str">
        <f>IF('2技術分野(別紙1)'!$K$19&lt;&gt;"",'2技術分野(別紙1)'!$K$19,"")</f>
        <v>環境
（　）</v>
      </c>
      <c r="C341" s="47" t="s">
        <v>219</v>
      </c>
      <c r="D341" s="2"/>
    </row>
    <row r="342" spans="1:4" ht="27" x14ac:dyDescent="0.15">
      <c r="A342" s="47" t="s">
        <v>562</v>
      </c>
      <c r="B342" s="94" t="b">
        <f>IF('2技術分野(別紙1)'!$J$20="ゝ",TRUE,FALSE)</f>
        <v>0</v>
      </c>
      <c r="C342" s="47" t="s">
        <v>735</v>
      </c>
      <c r="D342" s="2"/>
    </row>
    <row r="343" spans="1:4" ht="27" x14ac:dyDescent="0.15">
      <c r="A343" s="47" t="s">
        <v>563</v>
      </c>
      <c r="B343" s="94" t="str">
        <f>IF('2技術分野(別紙1)'!$K$20&lt;&gt;"",'2技術分野(別紙1)'!$K$20,"")</f>
        <v/>
      </c>
      <c r="C343" s="47" t="s">
        <v>187</v>
      </c>
      <c r="D343" s="2"/>
    </row>
    <row r="344" spans="1:4" ht="27" x14ac:dyDescent="0.15">
      <c r="A344" s="47" t="s">
        <v>564</v>
      </c>
      <c r="B344" s="94" t="b">
        <f>IF('2技術分野(別紙1)'!$J$21="ゝ",TRUE,FALSE)</f>
        <v>0</v>
      </c>
      <c r="C344" s="47" t="s">
        <v>735</v>
      </c>
      <c r="D344" s="2"/>
    </row>
    <row r="345" spans="1:4" ht="27" x14ac:dyDescent="0.15">
      <c r="A345" s="47" t="s">
        <v>565</v>
      </c>
      <c r="B345" s="94" t="str">
        <f>IF('2技術分野(別紙1)'!$K$21&lt;&gt;"",'2技術分野(別紙1)'!$K$21,"")</f>
        <v/>
      </c>
      <c r="C345" s="47" t="s">
        <v>220</v>
      </c>
      <c r="D345" s="2"/>
    </row>
    <row r="346" spans="1:4" ht="27" x14ac:dyDescent="0.15">
      <c r="A346" s="47" t="s">
        <v>566</v>
      </c>
      <c r="B346" s="94" t="b">
        <f>IF('2技術分野(別紙1)'!$J$22="ゝ",TRUE,FALSE)</f>
        <v>0</v>
      </c>
      <c r="C346" s="47" t="s">
        <v>735</v>
      </c>
      <c r="D346" s="2"/>
    </row>
    <row r="347" spans="1:4" ht="27" x14ac:dyDescent="0.15">
      <c r="A347" s="47" t="s">
        <v>567</v>
      </c>
      <c r="B347" s="94" t="str">
        <f>IF('2技術分野(別紙1)'!$K$22&lt;&gt;"",'2技術分野(別紙1)'!$K$22,"")</f>
        <v/>
      </c>
      <c r="C347" s="47" t="s">
        <v>220</v>
      </c>
      <c r="D347" s="2"/>
    </row>
    <row r="348" spans="1:4" ht="27" x14ac:dyDescent="0.15">
      <c r="A348" s="47" t="s">
        <v>568</v>
      </c>
      <c r="B348" s="94" t="b">
        <f>IF('2技術分野(別紙1)'!$L$18="ゝ",TRUE,FALSE)</f>
        <v>0</v>
      </c>
      <c r="C348" s="47" t="s">
        <v>735</v>
      </c>
      <c r="D348" s="2"/>
    </row>
    <row r="349" spans="1:4" ht="27" x14ac:dyDescent="0.15">
      <c r="A349" s="47" t="s">
        <v>569</v>
      </c>
      <c r="B349" s="94" t="str">
        <f>IF('2技術分野(別紙1)'!$M$18&lt;&gt;"",'2技術分野(別紙1)'!$M$18,"")</f>
        <v/>
      </c>
      <c r="C349" s="47" t="s">
        <v>220</v>
      </c>
      <c r="D349" s="2"/>
    </row>
    <row r="350" spans="1:4" ht="27" x14ac:dyDescent="0.15">
      <c r="A350" s="47" t="s">
        <v>570</v>
      </c>
      <c r="B350" s="94" t="b">
        <f>IF('2技術分野(別紙1)'!$L$19="ゝ",TRUE,FALSE)</f>
        <v>0</v>
      </c>
      <c r="C350" s="47" t="s">
        <v>735</v>
      </c>
      <c r="D350" s="2"/>
    </row>
    <row r="351" spans="1:4" ht="27" x14ac:dyDescent="0.15">
      <c r="A351" s="47" t="s">
        <v>571</v>
      </c>
      <c r="B351" s="94" t="str">
        <f>IF('2技術分野(別紙1)'!$M$19&lt;&gt;"",'2技術分野(別紙1)'!$M$19,"")</f>
        <v/>
      </c>
      <c r="C351" s="47" t="s">
        <v>220</v>
      </c>
      <c r="D351" s="2"/>
    </row>
    <row r="352" spans="1:4" ht="27" x14ac:dyDescent="0.15">
      <c r="A352" s="47" t="s">
        <v>572</v>
      </c>
      <c r="B352" s="94" t="b">
        <f>IF('2技術分野(別紙1)'!$L$20="ゝ",TRUE,FALSE)</f>
        <v>0</v>
      </c>
      <c r="C352" s="47" t="s">
        <v>735</v>
      </c>
      <c r="D352" s="2"/>
    </row>
    <row r="353" spans="1:4" ht="27" x14ac:dyDescent="0.15">
      <c r="A353" s="47" t="s">
        <v>573</v>
      </c>
      <c r="B353" s="94" t="str">
        <f>IF('2技術分野(別紙1)'!$M$20&lt;&gt;"",'2技術分野(別紙1)'!$M$20,"")</f>
        <v/>
      </c>
      <c r="C353" s="47" t="s">
        <v>220</v>
      </c>
      <c r="D353" s="2"/>
    </row>
    <row r="354" spans="1:4" ht="27" x14ac:dyDescent="0.15">
      <c r="A354" s="47" t="s">
        <v>574</v>
      </c>
      <c r="B354" s="94" t="b">
        <f>IF('2技術分野(別紙1)'!$L$21="ゝ",TRUE,FALSE)</f>
        <v>0</v>
      </c>
      <c r="C354" s="47" t="s">
        <v>735</v>
      </c>
      <c r="D354" s="2"/>
    </row>
    <row r="355" spans="1:4" ht="27" x14ac:dyDescent="0.15">
      <c r="A355" s="47" t="s">
        <v>575</v>
      </c>
      <c r="B355" s="94" t="str">
        <f>IF('2技術分野(別紙1)'!$M$21&lt;&gt;"",'2技術分野(別紙1)'!$M$21,"")</f>
        <v/>
      </c>
      <c r="C355" s="47" t="s">
        <v>220</v>
      </c>
      <c r="D355" s="2"/>
    </row>
    <row r="356" spans="1:4" ht="27" x14ac:dyDescent="0.15">
      <c r="A356" s="47" t="s">
        <v>576</v>
      </c>
      <c r="B356" s="94" t="b">
        <f>IF('2技術分野(別紙1)'!$L$22="ゝ",TRUE,FALSE)</f>
        <v>0</v>
      </c>
      <c r="C356" s="47" t="s">
        <v>735</v>
      </c>
      <c r="D356" s="2"/>
    </row>
    <row r="357" spans="1:4" ht="27" x14ac:dyDescent="0.15">
      <c r="A357" s="47" t="s">
        <v>577</v>
      </c>
      <c r="B357" s="94" t="str">
        <f>IF('2技術分野(別紙1)'!$M$22&lt;&gt;"",'2技術分野(別紙1)'!$M$22,"")</f>
        <v/>
      </c>
      <c r="C357" s="47" t="s">
        <v>220</v>
      </c>
      <c r="D357" s="2"/>
    </row>
    <row r="358" spans="1:4" x14ac:dyDescent="0.15">
      <c r="A358" s="47" t="s">
        <v>578</v>
      </c>
      <c r="B358" s="94" t="b">
        <f>IF('2技術分野(別紙1)'!$B$25="ゝ",TRUE,FALSE)</f>
        <v>0</v>
      </c>
      <c r="C358" s="47" t="s">
        <v>735</v>
      </c>
      <c r="D358" s="2"/>
    </row>
    <row r="359" spans="1:4" x14ac:dyDescent="0.15">
      <c r="A359" s="47" t="s">
        <v>579</v>
      </c>
      <c r="B359" s="94" t="str">
        <f>IF('2技術分野(別紙1)'!$C$25&lt;&gt;"",'2技術分野(別紙1)'!$C$25,"")</f>
        <v/>
      </c>
      <c r="C359" s="47" t="s">
        <v>220</v>
      </c>
      <c r="D359" s="2"/>
    </row>
    <row r="360" spans="1:4" x14ac:dyDescent="0.15">
      <c r="A360" s="47" t="s">
        <v>580</v>
      </c>
      <c r="B360" s="94" t="b">
        <f>IF('2技術分野(別紙1)'!$B$26="ゝ",TRUE,FALSE)</f>
        <v>0</v>
      </c>
      <c r="C360" s="47" t="s">
        <v>735</v>
      </c>
      <c r="D360" s="2"/>
    </row>
    <row r="361" spans="1:4" x14ac:dyDescent="0.15">
      <c r="A361" s="47" t="s">
        <v>581</v>
      </c>
      <c r="B361" s="94" t="str">
        <f>IF('2技術分野(別紙1)'!$C$26&lt;&gt;"",'2技術分野(別紙1)'!$C$26,"")</f>
        <v/>
      </c>
      <c r="C361" s="47" t="s">
        <v>220</v>
      </c>
      <c r="D361" s="2"/>
    </row>
    <row r="362" spans="1:4" x14ac:dyDescent="0.15">
      <c r="A362" s="47" t="s">
        <v>582</v>
      </c>
      <c r="B362" s="94" t="b">
        <f>IF('2技術分野(別紙1)'!$B$27="ゝ",TRUE,FALSE)</f>
        <v>0</v>
      </c>
      <c r="C362" s="47" t="s">
        <v>735</v>
      </c>
      <c r="D362" s="2"/>
    </row>
    <row r="363" spans="1:4" x14ac:dyDescent="0.15">
      <c r="A363" s="47" t="s">
        <v>583</v>
      </c>
      <c r="B363" s="94" t="str">
        <f>IF('2技術分野(別紙1)'!$C$27&lt;&gt;"",'2技術分野(別紙1)'!$C$27,"")</f>
        <v/>
      </c>
      <c r="C363" s="47" t="s">
        <v>220</v>
      </c>
      <c r="D363" s="2"/>
    </row>
    <row r="364" spans="1:4" x14ac:dyDescent="0.15">
      <c r="A364" s="47" t="s">
        <v>584</v>
      </c>
      <c r="B364" s="94" t="b">
        <f>IF('2技術分野(別紙1)'!$B$28="ゝ",TRUE,FALSE)</f>
        <v>0</v>
      </c>
      <c r="C364" s="47" t="s">
        <v>735</v>
      </c>
      <c r="D364" s="2"/>
    </row>
    <row r="365" spans="1:4" x14ac:dyDescent="0.15">
      <c r="A365" s="47" t="s">
        <v>585</v>
      </c>
      <c r="B365" s="94" t="str">
        <f>IF('2技術分野(別紙1)'!$C$28&lt;&gt;"",'2技術分野(別紙1)'!$C$28,"")</f>
        <v/>
      </c>
      <c r="C365" s="47" t="s">
        <v>220</v>
      </c>
      <c r="D365" s="2"/>
    </row>
    <row r="366" spans="1:4" x14ac:dyDescent="0.15">
      <c r="A366" s="47" t="s">
        <v>586</v>
      </c>
      <c r="B366" s="94" t="b">
        <f>IF('2技術分野(別紙1)'!$B$29="ゝ",TRUE,FALSE)</f>
        <v>0</v>
      </c>
      <c r="C366" s="47" t="s">
        <v>735</v>
      </c>
      <c r="D366" s="2"/>
    </row>
    <row r="367" spans="1:4" x14ac:dyDescent="0.15">
      <c r="A367" s="47" t="s">
        <v>587</v>
      </c>
      <c r="B367" s="94" t="str">
        <f>IF('2技術分野(別紙1)'!$C$29&lt;&gt;"",'2技術分野(別紙1)'!$C$29,"")</f>
        <v/>
      </c>
      <c r="C367" s="47" t="s">
        <v>220</v>
      </c>
      <c r="D367" s="2"/>
    </row>
    <row r="368" spans="1:4" x14ac:dyDescent="0.15">
      <c r="A368" s="47" t="s">
        <v>588</v>
      </c>
      <c r="B368" s="94" t="b">
        <f>IF('2技術分野(別紙1)'!$D$25="ゝ",TRUE,FALSE)</f>
        <v>0</v>
      </c>
      <c r="C368" s="47" t="s">
        <v>735</v>
      </c>
      <c r="D368" s="2"/>
    </row>
    <row r="369" spans="1:4" x14ac:dyDescent="0.15">
      <c r="A369" s="47" t="s">
        <v>589</v>
      </c>
      <c r="B369" s="94" t="str">
        <f>IF('2技術分野(別紙1)'!$E$25&lt;&gt;"",'2技術分野(別紙1)'!$E$25,"")</f>
        <v/>
      </c>
      <c r="C369" s="47" t="s">
        <v>220</v>
      </c>
      <c r="D369" s="2"/>
    </row>
    <row r="370" spans="1:4" x14ac:dyDescent="0.15">
      <c r="A370" s="47" t="s">
        <v>590</v>
      </c>
      <c r="B370" s="94" t="b">
        <f>IF('2技術分野(別紙1)'!$D$26="ゝ",TRUE,FALSE)</f>
        <v>0</v>
      </c>
      <c r="C370" s="47" t="s">
        <v>735</v>
      </c>
      <c r="D370" s="2"/>
    </row>
    <row r="371" spans="1:4" x14ac:dyDescent="0.15">
      <c r="A371" s="47" t="s">
        <v>591</v>
      </c>
      <c r="B371" s="94" t="str">
        <f>IF('2技術分野(別紙1)'!$E$26&lt;&gt;"",'2技術分野(別紙1)'!$E$26,"")</f>
        <v/>
      </c>
      <c r="C371" s="47" t="s">
        <v>220</v>
      </c>
      <c r="D371" s="2"/>
    </row>
    <row r="372" spans="1:4" x14ac:dyDescent="0.15">
      <c r="A372" s="47" t="s">
        <v>592</v>
      </c>
      <c r="B372" s="94" t="b">
        <f>IF('2技術分野(別紙1)'!$D$27="ゝ",TRUE,FALSE)</f>
        <v>0</v>
      </c>
      <c r="C372" s="47" t="s">
        <v>735</v>
      </c>
      <c r="D372" s="2"/>
    </row>
    <row r="373" spans="1:4" x14ac:dyDescent="0.15">
      <c r="A373" s="47" t="s">
        <v>593</v>
      </c>
      <c r="B373" s="94" t="str">
        <f>IF('2技術分野(別紙1)'!$E$27&lt;&gt;"",'2技術分野(別紙1)'!$E$27,"")</f>
        <v/>
      </c>
      <c r="C373" s="47" t="s">
        <v>220</v>
      </c>
      <c r="D373" s="2"/>
    </row>
    <row r="374" spans="1:4" x14ac:dyDescent="0.15">
      <c r="A374" s="47" t="s">
        <v>594</v>
      </c>
      <c r="B374" s="94" t="b">
        <f>IF('2技術分野(別紙1)'!$D$28="ゝ",TRUE,FALSE)</f>
        <v>0</v>
      </c>
      <c r="C374" s="47" t="s">
        <v>735</v>
      </c>
      <c r="D374" s="2"/>
    </row>
    <row r="375" spans="1:4" x14ac:dyDescent="0.15">
      <c r="A375" s="47" t="s">
        <v>595</v>
      </c>
      <c r="B375" s="94" t="str">
        <f>IF('2技術分野(別紙1)'!$E$28&lt;&gt;"",'2技術分野(別紙1)'!$E$28,"")</f>
        <v/>
      </c>
      <c r="C375" s="47" t="s">
        <v>220</v>
      </c>
      <c r="D375" s="2"/>
    </row>
    <row r="376" spans="1:4" x14ac:dyDescent="0.15">
      <c r="A376" s="47" t="s">
        <v>596</v>
      </c>
      <c r="B376" s="94" t="b">
        <f>IF('2技術分野(別紙1)'!$D$29="ゝ",TRUE,FALSE)</f>
        <v>0</v>
      </c>
      <c r="C376" s="47" t="s">
        <v>735</v>
      </c>
      <c r="D376" s="2"/>
    </row>
    <row r="377" spans="1:4" x14ac:dyDescent="0.15">
      <c r="A377" s="47" t="s">
        <v>597</v>
      </c>
      <c r="B377" s="94" t="str">
        <f>IF('2技術分野(別紙1)'!$E$29&lt;&gt;"",'2技術分野(別紙1)'!$E$29,"")</f>
        <v/>
      </c>
      <c r="C377" s="47" t="s">
        <v>220</v>
      </c>
      <c r="D377" s="2"/>
    </row>
    <row r="378" spans="1:4" x14ac:dyDescent="0.15">
      <c r="A378" s="47" t="s">
        <v>598</v>
      </c>
      <c r="B378" s="94" t="b">
        <f>IF('2技術分野(別紙1)'!$F$25="ゝ",TRUE,FALSE)</f>
        <v>0</v>
      </c>
      <c r="C378" s="47" t="s">
        <v>735</v>
      </c>
      <c r="D378" s="2"/>
    </row>
    <row r="379" spans="1:4" x14ac:dyDescent="0.15">
      <c r="A379" s="47" t="s">
        <v>599</v>
      </c>
      <c r="B379" s="94" t="str">
        <f>IF('2技術分野(別紙1)'!$G$25&lt;&gt;"",'2技術分野(別紙1)'!$G$25,"")</f>
        <v/>
      </c>
      <c r="C379" s="47" t="s">
        <v>220</v>
      </c>
      <c r="D379" s="2"/>
    </row>
    <row r="380" spans="1:4" x14ac:dyDescent="0.15">
      <c r="A380" s="47" t="s">
        <v>600</v>
      </c>
      <c r="B380" s="94" t="b">
        <f>IF('2技術分野(別紙1)'!$F$26="ゝ",TRUE,FALSE)</f>
        <v>0</v>
      </c>
      <c r="C380" s="47" t="s">
        <v>735</v>
      </c>
      <c r="D380" s="2"/>
    </row>
    <row r="381" spans="1:4" x14ac:dyDescent="0.15">
      <c r="A381" s="47" t="s">
        <v>601</v>
      </c>
      <c r="B381" s="94" t="str">
        <f>IF('2技術分野(別紙1)'!$G$26&lt;&gt;"",'2技術分野(別紙1)'!$G$26,"")</f>
        <v/>
      </c>
      <c r="C381" s="47" t="s">
        <v>220</v>
      </c>
      <c r="D381" s="2"/>
    </row>
    <row r="382" spans="1:4" x14ac:dyDescent="0.15">
      <c r="A382" s="47" t="s">
        <v>602</v>
      </c>
      <c r="B382" s="94" t="b">
        <f>IF('2技術分野(別紙1)'!$F$27="ゝ",TRUE,FALSE)</f>
        <v>0</v>
      </c>
      <c r="C382" s="47" t="s">
        <v>735</v>
      </c>
      <c r="D382" s="2"/>
    </row>
    <row r="383" spans="1:4" x14ac:dyDescent="0.15">
      <c r="A383" s="47" t="s">
        <v>603</v>
      </c>
      <c r="B383" s="94" t="str">
        <f>IF('2技術分野(別紙1)'!$G$27&lt;&gt;"",'2技術分野(別紙1)'!$G$27,"")</f>
        <v/>
      </c>
      <c r="C383" s="47" t="s">
        <v>220</v>
      </c>
      <c r="D383" s="2"/>
    </row>
    <row r="384" spans="1:4" x14ac:dyDescent="0.15">
      <c r="A384" s="47" t="s">
        <v>604</v>
      </c>
      <c r="B384" s="94" t="b">
        <f>IF('2技術分野(別紙1)'!$F$28="ゝ",TRUE,FALSE)</f>
        <v>0</v>
      </c>
      <c r="C384" s="47" t="s">
        <v>735</v>
      </c>
      <c r="D384" s="2"/>
    </row>
    <row r="385" spans="1:4" x14ac:dyDescent="0.15">
      <c r="A385" s="47" t="s">
        <v>605</v>
      </c>
      <c r="B385" s="94" t="str">
        <f>IF('2技術分野(別紙1)'!$G$28&lt;&gt;"",'2技術分野(別紙1)'!$G$28,"")</f>
        <v/>
      </c>
      <c r="C385" s="47" t="s">
        <v>220</v>
      </c>
      <c r="D385" s="2"/>
    </row>
    <row r="386" spans="1:4" x14ac:dyDescent="0.15">
      <c r="A386" s="47" t="s">
        <v>606</v>
      </c>
      <c r="B386" s="94" t="b">
        <f>IF('2技術分野(別紙1)'!$F$29="ゝ",TRUE,FALSE)</f>
        <v>0</v>
      </c>
      <c r="C386" s="47" t="s">
        <v>735</v>
      </c>
      <c r="D386" s="2"/>
    </row>
    <row r="387" spans="1:4" x14ac:dyDescent="0.15">
      <c r="A387" s="47" t="s">
        <v>607</v>
      </c>
      <c r="B387" s="94" t="str">
        <f>IF('2技術分野(別紙1)'!$G$29&lt;&gt;"",'2技術分野(別紙1)'!$G$29,"")</f>
        <v/>
      </c>
      <c r="C387" s="47" t="s">
        <v>220</v>
      </c>
      <c r="D387" s="2"/>
    </row>
    <row r="388" spans="1:4" x14ac:dyDescent="0.15">
      <c r="A388" s="88" t="s">
        <v>716</v>
      </c>
      <c r="B388" s="89"/>
      <c r="C388" s="90"/>
      <c r="D388" s="2"/>
    </row>
    <row r="389" spans="1:4" x14ac:dyDescent="0.15">
      <c r="A389" s="47" t="s">
        <v>710</v>
      </c>
      <c r="B389" s="94" t="e">
        <f>IF(#REF!&lt;&gt;"",#REF!,"")</f>
        <v>#REF!</v>
      </c>
      <c r="C389" s="47"/>
      <c r="D389" s="2"/>
    </row>
    <row r="390" spans="1:4" x14ac:dyDescent="0.15">
      <c r="A390" s="47" t="s">
        <v>709</v>
      </c>
      <c r="B390" s="94" t="e">
        <f>IF(#REF!&lt;&gt;"",#REF!,"")</f>
        <v>#REF!</v>
      </c>
      <c r="C390" s="47"/>
      <c r="D390" s="2"/>
    </row>
    <row r="391" spans="1:4" x14ac:dyDescent="0.15">
      <c r="A391" s="88" t="s">
        <v>717</v>
      </c>
      <c r="B391" s="89"/>
      <c r="C391" s="90"/>
      <c r="D391" s="2"/>
    </row>
    <row r="392" spans="1:4" ht="27" x14ac:dyDescent="0.15">
      <c r="A392" s="47" t="s">
        <v>608</v>
      </c>
      <c r="B392" s="94" t="e">
        <f>IF(#REF!&lt;&gt;"",#REF!,"")</f>
        <v>#REF!</v>
      </c>
      <c r="C392" s="47"/>
      <c r="D392" s="2"/>
    </row>
    <row r="393" spans="1:4" ht="27" x14ac:dyDescent="0.15">
      <c r="A393" s="47" t="s">
        <v>609</v>
      </c>
      <c r="B393" s="94" t="e">
        <f>IF(#REF!&lt;&gt;"",#REF!,"")</f>
        <v>#REF!</v>
      </c>
      <c r="C393" s="47"/>
      <c r="D393" s="2"/>
    </row>
    <row r="394" spans="1:4" ht="27" x14ac:dyDescent="0.15">
      <c r="A394" s="47" t="s">
        <v>610</v>
      </c>
      <c r="B394" s="94" t="e">
        <f>IF(#REF!&lt;&gt;"",#REF!,"")</f>
        <v>#REF!</v>
      </c>
      <c r="C394" s="47"/>
      <c r="D394" s="2"/>
    </row>
    <row r="395" spans="1:4" ht="27" x14ac:dyDescent="0.15">
      <c r="A395" s="47" t="s">
        <v>611</v>
      </c>
      <c r="B395" s="94" t="e">
        <f>IF(#REF!&lt;&gt;"",#REF!,"")</f>
        <v>#REF!</v>
      </c>
      <c r="C395" s="47"/>
      <c r="D395" s="2"/>
    </row>
    <row r="396" spans="1:4" x14ac:dyDescent="0.15">
      <c r="A396" s="47" t="s">
        <v>612</v>
      </c>
      <c r="B396" s="94" t="e">
        <f>IF(#REF!="●",1,IF(#REF!="●",2,IF(#REF!="●",3,0)))</f>
        <v>#REF!</v>
      </c>
      <c r="C396" s="47" t="s">
        <v>728</v>
      </c>
      <c r="D396" s="2"/>
    </row>
    <row r="397" spans="1:4" x14ac:dyDescent="0.15">
      <c r="A397" s="47" t="s">
        <v>613</v>
      </c>
      <c r="B397" s="94" t="e">
        <f>IF(#REF!&lt;&gt;"",#REF!,"")</f>
        <v>#REF!</v>
      </c>
      <c r="C397" s="47"/>
      <c r="D397" s="2"/>
    </row>
    <row r="398" spans="1:4" x14ac:dyDescent="0.15">
      <c r="A398" s="47" t="s">
        <v>614</v>
      </c>
      <c r="B398" s="94" t="e">
        <f>IF(#REF!&lt;&gt;"",#REF!,"")</f>
        <v>#REF!</v>
      </c>
      <c r="C398" s="47"/>
      <c r="D398" s="2"/>
    </row>
    <row r="399" spans="1:4" x14ac:dyDescent="0.15">
      <c r="A399" s="47" t="s">
        <v>615</v>
      </c>
      <c r="B399" s="94" t="e">
        <f>IF(#REF!="ゝ",TRUE,FALSE)</f>
        <v>#REF!</v>
      </c>
      <c r="C399" s="47" t="s">
        <v>735</v>
      </c>
      <c r="D399" s="2"/>
    </row>
    <row r="400" spans="1:4" x14ac:dyDescent="0.15">
      <c r="A400" s="47" t="s">
        <v>616</v>
      </c>
      <c r="B400" s="94" t="e">
        <f>IF(#REF!="ゝ",TRUE,FALSE)</f>
        <v>#REF!</v>
      </c>
      <c r="C400" s="47" t="s">
        <v>735</v>
      </c>
      <c r="D400" s="2"/>
    </row>
    <row r="401" spans="1:4" x14ac:dyDescent="0.15">
      <c r="A401" s="47" t="s">
        <v>617</v>
      </c>
      <c r="B401" s="94" t="e">
        <f>IF(#REF!&lt;&gt;"",#REF!,"")</f>
        <v>#REF!</v>
      </c>
      <c r="C401" s="47"/>
      <c r="D401" s="2"/>
    </row>
    <row r="402" spans="1:4" x14ac:dyDescent="0.15">
      <c r="A402" s="47" t="s">
        <v>618</v>
      </c>
      <c r="B402" s="94" t="e">
        <f>IF(#REF!="ゝ",TRUE,FALSE)</f>
        <v>#REF!</v>
      </c>
      <c r="C402" s="47" t="s">
        <v>735</v>
      </c>
      <c r="D402" s="2"/>
    </row>
    <row r="403" spans="1:4" x14ac:dyDescent="0.15">
      <c r="A403" s="47" t="s">
        <v>619</v>
      </c>
      <c r="B403" s="94" t="e">
        <f>IF(#REF!&lt;&gt;"",#REF!,"")</f>
        <v>#REF!</v>
      </c>
      <c r="C403" s="47"/>
      <c r="D403" s="2"/>
    </row>
    <row r="404" spans="1:4" x14ac:dyDescent="0.15">
      <c r="A404" s="47" t="s">
        <v>620</v>
      </c>
      <c r="B404" s="94" t="e">
        <f>IF(#REF!="ゝ",TRUE,FALSE)</f>
        <v>#REF!</v>
      </c>
      <c r="C404" s="47" t="s">
        <v>735</v>
      </c>
      <c r="D404" s="2"/>
    </row>
    <row r="405" spans="1:4" x14ac:dyDescent="0.15">
      <c r="A405" s="47" t="s">
        <v>621</v>
      </c>
      <c r="B405" s="94" t="e">
        <f>IF(#REF!&lt;&gt;"",#REF!,"")</f>
        <v>#REF!</v>
      </c>
      <c r="C405" s="47"/>
      <c r="D405" s="2"/>
    </row>
    <row r="406" spans="1:4" x14ac:dyDescent="0.15">
      <c r="A406" s="47" t="s">
        <v>622</v>
      </c>
      <c r="B406" s="94" t="e">
        <f>IF(#REF!="ゝ",TRUE,FALSE)</f>
        <v>#REF!</v>
      </c>
      <c r="C406" s="47" t="s">
        <v>735</v>
      </c>
      <c r="D406" s="2"/>
    </row>
    <row r="407" spans="1:4" x14ac:dyDescent="0.15">
      <c r="A407" s="47" t="s">
        <v>623</v>
      </c>
      <c r="B407" s="94" t="e">
        <f>IF(#REF!&lt;&gt;"",#REF!,"")</f>
        <v>#REF!</v>
      </c>
      <c r="C407" s="47"/>
      <c r="D407" s="2"/>
    </row>
    <row r="408" spans="1:4" x14ac:dyDescent="0.15">
      <c r="A408" s="47" t="s">
        <v>624</v>
      </c>
      <c r="B408" s="94" t="e">
        <f>IF(#REF!="ゝ",TRUE,FALSE)</f>
        <v>#REF!</v>
      </c>
      <c r="C408" s="47" t="s">
        <v>735</v>
      </c>
      <c r="D408" s="2"/>
    </row>
    <row r="409" spans="1:4" x14ac:dyDescent="0.15">
      <c r="A409" s="47" t="s">
        <v>625</v>
      </c>
      <c r="B409" s="94" t="e">
        <f>IF(#REF!&lt;&gt;"",#REF!,"")</f>
        <v>#REF!</v>
      </c>
      <c r="C409" s="47"/>
      <c r="D409" s="2"/>
    </row>
    <row r="410" spans="1:4" ht="27" x14ac:dyDescent="0.15">
      <c r="A410" s="47" t="s">
        <v>626</v>
      </c>
      <c r="B410" s="94" t="e">
        <f>IF(#REF!="ゝ",TRUE,FALSE)</f>
        <v>#REF!</v>
      </c>
      <c r="C410" s="47" t="s">
        <v>735</v>
      </c>
      <c r="D410" s="2"/>
    </row>
    <row r="411" spans="1:4" x14ac:dyDescent="0.15">
      <c r="A411" s="47" t="s">
        <v>627</v>
      </c>
      <c r="B411" s="94" t="e">
        <f>IF(#REF!="ゝ",TRUE,FALSE)</f>
        <v>#REF!</v>
      </c>
      <c r="C411" s="47" t="s">
        <v>735</v>
      </c>
      <c r="D411" s="2"/>
    </row>
    <row r="412" spans="1:4" x14ac:dyDescent="0.15">
      <c r="A412" s="47" t="s">
        <v>628</v>
      </c>
      <c r="B412" s="94" t="e">
        <f>IF(#REF!&lt;&gt;"",#REF!,"")</f>
        <v>#REF!</v>
      </c>
      <c r="C412" s="47"/>
      <c r="D412" s="2"/>
    </row>
    <row r="413" spans="1:4" x14ac:dyDescent="0.15">
      <c r="A413" s="47" t="s">
        <v>629</v>
      </c>
      <c r="B413" s="94" t="e">
        <f>IF(#REF!&lt;&gt;"",#REF!,"")</f>
        <v>#REF!</v>
      </c>
      <c r="C413" s="47"/>
      <c r="D413" s="2"/>
    </row>
    <row r="414" spans="1:4" x14ac:dyDescent="0.15">
      <c r="A414" s="47" t="s">
        <v>630</v>
      </c>
      <c r="B414" s="94" t="e">
        <f>IF(#REF!="ゝ",TRUE,FALSE)</f>
        <v>#REF!</v>
      </c>
      <c r="C414" s="47" t="s">
        <v>735</v>
      </c>
      <c r="D414" s="2"/>
    </row>
    <row r="415" spans="1:4" x14ac:dyDescent="0.15">
      <c r="A415" s="47" t="s">
        <v>631</v>
      </c>
      <c r="B415" s="94" t="e">
        <f>IF(#REF!&lt;&gt;"",#REF!,"")</f>
        <v>#REF!</v>
      </c>
      <c r="C415" s="47"/>
      <c r="D415" s="2"/>
    </row>
    <row r="416" spans="1:4" x14ac:dyDescent="0.15">
      <c r="A416" s="47" t="s">
        <v>632</v>
      </c>
      <c r="B416" s="94" t="e">
        <f>IF(#REF!&lt;&gt;"",#REF!,"")</f>
        <v>#REF!</v>
      </c>
      <c r="C416" s="47"/>
      <c r="D416" s="2"/>
    </row>
    <row r="417" spans="1:4" x14ac:dyDescent="0.15">
      <c r="A417" s="47" t="s">
        <v>633</v>
      </c>
      <c r="B417" s="94" t="e">
        <f>IF(#REF!&lt;&gt;"",#REF!,"")</f>
        <v>#REF!</v>
      </c>
      <c r="C417" s="47"/>
      <c r="D417" s="2"/>
    </row>
    <row r="418" spans="1:4" x14ac:dyDescent="0.15">
      <c r="A418" s="47" t="s">
        <v>634</v>
      </c>
      <c r="B418" s="94" t="e">
        <f>IF(#REF!&lt;&gt;"",#REF!,"")</f>
        <v>#REF!</v>
      </c>
      <c r="C418" s="47"/>
      <c r="D418" s="2"/>
    </row>
    <row r="419" spans="1:4" x14ac:dyDescent="0.15">
      <c r="A419" s="47" t="s">
        <v>635</v>
      </c>
      <c r="B419" s="94" t="e">
        <f>IF(#REF!&lt;&gt;"",#REF!,"")</f>
        <v>#REF!</v>
      </c>
      <c r="C419" s="47"/>
      <c r="D419" s="2"/>
    </row>
    <row r="420" spans="1:4" ht="27" x14ac:dyDescent="0.15">
      <c r="A420" s="47" t="s">
        <v>636</v>
      </c>
      <c r="B420" s="94" t="e">
        <f>IF(#REF!="ゝ",TRUE,FALSE)</f>
        <v>#REF!</v>
      </c>
      <c r="C420" s="47" t="s">
        <v>735</v>
      </c>
      <c r="D420" s="2"/>
    </row>
    <row r="421" spans="1:4" x14ac:dyDescent="0.15">
      <c r="A421" s="47" t="s">
        <v>637</v>
      </c>
      <c r="B421" s="94" t="e">
        <f>IF(#REF!="ゝ",TRUE,FALSE)</f>
        <v>#REF!</v>
      </c>
      <c r="C421" s="47" t="s">
        <v>735</v>
      </c>
      <c r="D421" s="2"/>
    </row>
    <row r="422" spans="1:4" x14ac:dyDescent="0.15">
      <c r="A422" s="47" t="s">
        <v>638</v>
      </c>
      <c r="B422" s="94" t="e">
        <f>IF(#REF!&lt;&gt;"",#REF!,"")</f>
        <v>#REF!</v>
      </c>
      <c r="C422" s="47"/>
      <c r="D422" s="2"/>
    </row>
    <row r="423" spans="1:4" x14ac:dyDescent="0.15">
      <c r="A423" s="47" t="s">
        <v>639</v>
      </c>
      <c r="B423" s="94" t="e">
        <f>IF(#REF!="ゝ",TRUE,FALSE)</f>
        <v>#REF!</v>
      </c>
      <c r="C423" s="47" t="s">
        <v>735</v>
      </c>
      <c r="D423" s="2"/>
    </row>
    <row r="424" spans="1:4" x14ac:dyDescent="0.15">
      <c r="A424" s="47" t="s">
        <v>640</v>
      </c>
      <c r="B424" s="94" t="e">
        <f>IF(#REF!&lt;&gt;"",#REF!,"")</f>
        <v>#REF!</v>
      </c>
      <c r="C424" s="47"/>
      <c r="D424" s="2"/>
    </row>
    <row r="425" spans="1:4" x14ac:dyDescent="0.15">
      <c r="A425" s="47" t="s">
        <v>641</v>
      </c>
      <c r="B425" s="94" t="e">
        <f>IF(#REF!="ゝ",TRUE,FALSE)</f>
        <v>#REF!</v>
      </c>
      <c r="C425" s="47" t="s">
        <v>735</v>
      </c>
      <c r="D425" s="2"/>
    </row>
    <row r="426" spans="1:4" x14ac:dyDescent="0.15">
      <c r="A426" s="47" t="s">
        <v>642</v>
      </c>
      <c r="B426" s="94" t="e">
        <f>IF(#REF!&lt;&gt;"",#REF!,"")</f>
        <v>#REF!</v>
      </c>
      <c r="C426" s="47"/>
      <c r="D426" s="2"/>
    </row>
    <row r="427" spans="1:4" x14ac:dyDescent="0.15">
      <c r="A427" s="47" t="s">
        <v>643</v>
      </c>
      <c r="B427" s="94" t="e">
        <f>IF(#REF!="ゝ",TRUE,FALSE)</f>
        <v>#REF!</v>
      </c>
      <c r="C427" s="47" t="s">
        <v>735</v>
      </c>
      <c r="D427" s="2"/>
    </row>
    <row r="428" spans="1:4" x14ac:dyDescent="0.15">
      <c r="A428" s="47" t="s">
        <v>644</v>
      </c>
      <c r="B428" s="94" t="e">
        <f>IF(#REF!="ゝ",TRUE,FALSE)</f>
        <v>#REF!</v>
      </c>
      <c r="C428" s="47" t="s">
        <v>735</v>
      </c>
      <c r="D428" s="2"/>
    </row>
    <row r="429" spans="1:4" x14ac:dyDescent="0.15">
      <c r="A429" s="47" t="s">
        <v>645</v>
      </c>
      <c r="B429" s="94" t="e">
        <f>IF(#REF!&lt;&gt;"",#REF!,"")</f>
        <v>#REF!</v>
      </c>
      <c r="C429" s="47"/>
      <c r="D429" s="2"/>
    </row>
    <row r="430" spans="1:4" x14ac:dyDescent="0.15">
      <c r="A430" s="47" t="s">
        <v>646</v>
      </c>
      <c r="B430" s="94" t="e">
        <f>IF(#REF!="ゝ",TRUE,FALSE)</f>
        <v>#REF!</v>
      </c>
      <c r="C430" s="47" t="s">
        <v>735</v>
      </c>
      <c r="D430" s="2"/>
    </row>
    <row r="431" spans="1:4" x14ac:dyDescent="0.15">
      <c r="A431" s="47" t="s">
        <v>647</v>
      </c>
      <c r="B431" s="94" t="e">
        <f>IF(#REF!&lt;&gt;"",#REF!,"")</f>
        <v>#REF!</v>
      </c>
      <c r="C431" s="47"/>
      <c r="D431" s="2"/>
    </row>
    <row r="432" spans="1:4" x14ac:dyDescent="0.15">
      <c r="A432" s="47" t="s">
        <v>648</v>
      </c>
      <c r="B432" s="94" t="e">
        <f>IF(#REF!="ゝ",TRUE,FALSE)</f>
        <v>#REF!</v>
      </c>
      <c r="C432" s="47" t="s">
        <v>735</v>
      </c>
      <c r="D432" s="2"/>
    </row>
    <row r="433" spans="1:4" x14ac:dyDescent="0.15">
      <c r="A433" s="47" t="s">
        <v>649</v>
      </c>
      <c r="B433" s="94" t="e">
        <f>IF(#REF!&lt;&gt;"",#REF!,"")</f>
        <v>#REF!</v>
      </c>
      <c r="C433" s="47"/>
      <c r="D433" s="2"/>
    </row>
    <row r="434" spans="1:4" x14ac:dyDescent="0.15">
      <c r="A434" s="47" t="s">
        <v>643</v>
      </c>
      <c r="B434" s="94" t="e">
        <f>IF(#REF!="ゝ",TRUE,FALSE)</f>
        <v>#REF!</v>
      </c>
      <c r="C434" s="47" t="s">
        <v>735</v>
      </c>
      <c r="D434" s="2"/>
    </row>
    <row r="435" spans="1:4" x14ac:dyDescent="0.15">
      <c r="A435" s="47" t="s">
        <v>650</v>
      </c>
      <c r="B435" s="94" t="e">
        <f>IF(#REF!&lt;&gt;"",#REF!,"")</f>
        <v>#REF!</v>
      </c>
      <c r="C435" s="47"/>
      <c r="D435" s="2"/>
    </row>
    <row r="436" spans="1:4" x14ac:dyDescent="0.15">
      <c r="A436" s="47" t="s">
        <v>651</v>
      </c>
      <c r="B436" s="94" t="e">
        <f>IF(#REF!="ゝ",TRUE,FALSE)</f>
        <v>#REF!</v>
      </c>
      <c r="C436" s="47" t="s">
        <v>735</v>
      </c>
      <c r="D436" s="2"/>
    </row>
    <row r="437" spans="1:4" x14ac:dyDescent="0.15">
      <c r="A437" s="47" t="s">
        <v>652</v>
      </c>
      <c r="B437" s="94" t="e">
        <f>IF(#REF!&lt;&gt;"",#REF!,"")</f>
        <v>#REF!</v>
      </c>
      <c r="C437" s="47"/>
      <c r="D437" s="2"/>
    </row>
    <row r="438" spans="1:4" x14ac:dyDescent="0.15">
      <c r="A438" s="47" t="s">
        <v>653</v>
      </c>
      <c r="B438" s="94" t="e">
        <f>IF(#REF!="ゝ",TRUE,FALSE)</f>
        <v>#REF!</v>
      </c>
      <c r="C438" s="47" t="s">
        <v>735</v>
      </c>
      <c r="D438" s="2"/>
    </row>
    <row r="439" spans="1:4" x14ac:dyDescent="0.15">
      <c r="A439" s="47" t="s">
        <v>654</v>
      </c>
      <c r="B439" s="94" t="e">
        <f>IF(#REF!&lt;&gt;"",#REF!,"")</f>
        <v>#REF!</v>
      </c>
      <c r="C439" s="47"/>
      <c r="D439" s="2"/>
    </row>
    <row r="440" spans="1:4" x14ac:dyDescent="0.15">
      <c r="A440" s="47" t="s">
        <v>655</v>
      </c>
      <c r="B440" s="94" t="e">
        <f>IF(#REF!="ゝ",TRUE,FALSE)</f>
        <v>#REF!</v>
      </c>
      <c r="C440" s="47" t="s">
        <v>735</v>
      </c>
      <c r="D440" s="2"/>
    </row>
    <row r="441" spans="1:4" x14ac:dyDescent="0.15">
      <c r="A441" s="47" t="s">
        <v>656</v>
      </c>
      <c r="B441" s="94" t="e">
        <f>IF(#REF!&lt;&gt;"",#REF!,"")</f>
        <v>#REF!</v>
      </c>
      <c r="C441" s="47"/>
      <c r="D441" s="2"/>
    </row>
    <row r="442" spans="1:4" x14ac:dyDescent="0.15">
      <c r="A442" s="47" t="s">
        <v>657</v>
      </c>
      <c r="B442" s="94" t="e">
        <f>IF(#REF!="ゝ",TRUE,FALSE)</f>
        <v>#REF!</v>
      </c>
      <c r="C442" s="47" t="s">
        <v>735</v>
      </c>
      <c r="D442" s="2"/>
    </row>
    <row r="443" spans="1:4" x14ac:dyDescent="0.15">
      <c r="A443" s="47" t="s">
        <v>658</v>
      </c>
      <c r="B443" s="94" t="e">
        <f>IF(#REF!&lt;&gt;"",#REF!,"")</f>
        <v>#REF!</v>
      </c>
      <c r="C443" s="47"/>
      <c r="D443" s="2"/>
    </row>
    <row r="444" spans="1:4" x14ac:dyDescent="0.15">
      <c r="A444" s="47" t="s">
        <v>659</v>
      </c>
      <c r="B444" s="94" t="e">
        <f>IF(#REF!="ゝ",TRUE,FALSE)</f>
        <v>#REF!</v>
      </c>
      <c r="C444" s="47" t="s">
        <v>735</v>
      </c>
      <c r="D444" s="2"/>
    </row>
    <row r="445" spans="1:4" x14ac:dyDescent="0.15">
      <c r="A445" s="47" t="s">
        <v>660</v>
      </c>
      <c r="B445" s="94" t="e">
        <f>IF(#REF!&lt;&gt;"",#REF!,"")</f>
        <v>#REF!</v>
      </c>
      <c r="C445" s="47"/>
      <c r="D445" s="2"/>
    </row>
    <row r="446" spans="1:4" x14ac:dyDescent="0.15">
      <c r="A446" s="47" t="s">
        <v>661</v>
      </c>
      <c r="B446" s="94" t="e">
        <f>IF(#REF!&lt;&gt;"",#REF!,"")</f>
        <v>#REF!</v>
      </c>
      <c r="C446" s="47"/>
      <c r="D446" s="2"/>
    </row>
    <row r="447" spans="1:4" x14ac:dyDescent="0.15">
      <c r="A447" s="47" t="s">
        <v>662</v>
      </c>
      <c r="B447" s="94" t="e">
        <f>IF(#REF!="●",1,IF(#REF!="●",2,0))</f>
        <v>#REF!</v>
      </c>
      <c r="C447" s="47" t="s">
        <v>729</v>
      </c>
      <c r="D447" s="2"/>
    </row>
    <row r="448" spans="1:4" x14ac:dyDescent="0.15">
      <c r="A448" s="47" t="s">
        <v>663</v>
      </c>
      <c r="B448" s="94" t="e">
        <f>IF(#REF!&lt;&gt;"",#REF!,"")</f>
        <v>#REF!</v>
      </c>
      <c r="C448" s="47"/>
      <c r="D448" s="2"/>
    </row>
    <row r="449" spans="1:4" x14ac:dyDescent="0.15">
      <c r="A449" s="47" t="s">
        <v>664</v>
      </c>
      <c r="B449" s="94" t="e">
        <f>IF(#REF!&lt;&gt;"",#REF!,"")</f>
        <v>#REF!</v>
      </c>
      <c r="C449" s="47" t="s">
        <v>240</v>
      </c>
      <c r="D449" s="2"/>
    </row>
    <row r="450" spans="1:4" x14ac:dyDescent="0.15">
      <c r="A450" s="47" t="s">
        <v>665</v>
      </c>
      <c r="B450" s="94" t="e">
        <f>IF(#REF!&lt;&gt;"",#REF!,"")</f>
        <v>#REF!</v>
      </c>
      <c r="C450" s="47" t="s">
        <v>241</v>
      </c>
      <c r="D450" s="2"/>
    </row>
    <row r="451" spans="1:4" x14ac:dyDescent="0.15">
      <c r="A451" s="47" t="s">
        <v>666</v>
      </c>
      <c r="B451" s="94" t="e">
        <f>IF(#REF!="●",1,IF(#REF!="●",2,0))</f>
        <v>#REF!</v>
      </c>
      <c r="C451" s="47" t="s">
        <v>730</v>
      </c>
      <c r="D451" s="2"/>
    </row>
    <row r="452" spans="1:4" x14ac:dyDescent="0.15">
      <c r="A452" s="47" t="s">
        <v>667</v>
      </c>
      <c r="B452" s="94" t="e">
        <f>IF(#REF!&lt;&gt;"",#REF!,"")</f>
        <v>#REF!</v>
      </c>
      <c r="C452" s="47"/>
      <c r="D452" s="2"/>
    </row>
    <row r="453" spans="1:4" ht="27" x14ac:dyDescent="0.15">
      <c r="A453" s="47" t="s">
        <v>668</v>
      </c>
      <c r="B453" s="94" t="e">
        <f>IF(#REF!="●",1,IF(#REF!="●",2,0))</f>
        <v>#REF!</v>
      </c>
      <c r="C453" s="47" t="s">
        <v>731</v>
      </c>
      <c r="D453" s="2"/>
    </row>
    <row r="454" spans="1:4" ht="27" x14ac:dyDescent="0.15">
      <c r="A454" s="47" t="s">
        <v>669</v>
      </c>
      <c r="B454" s="94" t="e">
        <f>IF(#REF!="●",1,IF(#REF!="●",2,0))</f>
        <v>#REF!</v>
      </c>
      <c r="C454" s="47" t="s">
        <v>732</v>
      </c>
      <c r="D454" s="2"/>
    </row>
    <row r="455" spans="1:4" ht="27" x14ac:dyDescent="0.15">
      <c r="A455" s="47" t="s">
        <v>670</v>
      </c>
      <c r="B455" s="94" t="e">
        <f>IF(#REF!&lt;&gt;"",#REF!,"")</f>
        <v>#REF!</v>
      </c>
      <c r="C455" s="47" t="s">
        <v>242</v>
      </c>
      <c r="D455" s="2"/>
    </row>
    <row r="456" spans="1:4" ht="27" x14ac:dyDescent="0.15">
      <c r="A456" s="47" t="s">
        <v>671</v>
      </c>
      <c r="B456" s="94" t="e">
        <f>IF(#REF!&lt;&gt;"",#REF!,"")</f>
        <v>#REF!</v>
      </c>
      <c r="C456" s="47" t="s">
        <v>243</v>
      </c>
      <c r="D456" s="2"/>
    </row>
    <row r="457" spans="1:4" x14ac:dyDescent="0.15">
      <c r="A457" s="47" t="s">
        <v>672</v>
      </c>
      <c r="B457" s="94" t="e">
        <f>IF(#REF!&lt;&gt;"",#REF!,"")</f>
        <v>#REF!</v>
      </c>
      <c r="C457" s="47" t="s">
        <v>243</v>
      </c>
      <c r="D457" s="2"/>
    </row>
    <row r="458" spans="1:4" x14ac:dyDescent="0.15">
      <c r="A458" s="47" t="s">
        <v>673</v>
      </c>
      <c r="B458" s="94" t="e">
        <f>IF(#REF!&lt;&gt;"",#REF!,"")</f>
        <v>#REF!</v>
      </c>
      <c r="C458" s="47" t="s">
        <v>243</v>
      </c>
      <c r="D458" s="2"/>
    </row>
    <row r="459" spans="1:4" x14ac:dyDescent="0.15">
      <c r="A459" s="47" t="s">
        <v>674</v>
      </c>
      <c r="B459" s="94" t="e">
        <f>IF(#REF!&lt;&gt;"",#REF!,"")</f>
        <v>#REF!</v>
      </c>
      <c r="C459" s="47" t="s">
        <v>243</v>
      </c>
      <c r="D459" s="2"/>
    </row>
    <row r="460" spans="1:4" x14ac:dyDescent="0.15">
      <c r="A460" s="47" t="s">
        <v>675</v>
      </c>
      <c r="B460" s="94" t="e">
        <f>IF(#REF!&lt;&gt;"",#REF!,"")</f>
        <v>#REF!</v>
      </c>
      <c r="C460" s="47" t="s">
        <v>243</v>
      </c>
      <c r="D460" s="2"/>
    </row>
    <row r="461" spans="1:4" x14ac:dyDescent="0.15">
      <c r="A461" s="47" t="s">
        <v>676</v>
      </c>
      <c r="B461" s="94" t="e">
        <f>IF(#REF!&lt;&gt;"",#REF!,"")</f>
        <v>#REF!</v>
      </c>
      <c r="C461" s="47" t="s">
        <v>243</v>
      </c>
      <c r="D461" s="2"/>
    </row>
    <row r="462" spans="1:4" ht="27" x14ac:dyDescent="0.15">
      <c r="A462" s="47" t="s">
        <v>677</v>
      </c>
      <c r="B462" s="94" t="e">
        <f>IF(#REF!="●",1,IF(#REF!="●",2,0))</f>
        <v>#REF!</v>
      </c>
      <c r="C462" s="47" t="s">
        <v>733</v>
      </c>
      <c r="D462" s="2"/>
    </row>
    <row r="463" spans="1:4" x14ac:dyDescent="0.15">
      <c r="A463" s="47"/>
      <c r="B463" s="94"/>
      <c r="C463" s="47"/>
      <c r="D463" s="2"/>
    </row>
    <row r="464" spans="1:4" x14ac:dyDescent="0.15">
      <c r="A464" s="2"/>
      <c r="B464" s="2"/>
      <c r="C464" s="2"/>
      <c r="D464" s="2"/>
    </row>
  </sheetData>
  <sheetProtection sheet="1" objects="1" scenarios="1"/>
  <phoneticPr fontId="6"/>
  <pageMargins left="0.78740157480314965" right="0.78740157480314965" top="0.98425196850393704" bottom="0.98425196850393704" header="0.51181102362204722" footer="0.51181102362204722"/>
  <pageSetup paperSize="9" scale="72" fitToHeight="0" orientation="portrait" horizontalDpi="4294967293" r:id="rId1"/>
  <headerFooter alignWithMargins="0">
    <oddHeader>&amp;L&amp;A</oddHeader>
    <oddFooter>&amp;C&amp;P / &amp;N</oddFooter>
  </headerFooter>
  <rowBreaks count="2" manualBreakCount="2">
    <brk id="199" max="16383" man="1"/>
    <brk id="39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7BC61-2840-4E55-9D04-68B27E36D147}">
  <sheetPr codeName="Sheet5">
    <tabColor rgb="FFFFFF00"/>
    <pageSetUpPr fitToPage="1"/>
  </sheetPr>
  <dimension ref="A1:L62"/>
  <sheetViews>
    <sheetView workbookViewId="0">
      <selection activeCell="L54" sqref="L54"/>
    </sheetView>
  </sheetViews>
  <sheetFormatPr defaultRowHeight="13.5" x14ac:dyDescent="0.15"/>
  <cols>
    <col min="1" max="1" width="19.5" customWidth="1"/>
    <col min="3" max="4" width="5.625" customWidth="1"/>
    <col min="5" max="5" width="65.5" customWidth="1"/>
    <col min="6" max="7" width="3.25" customWidth="1"/>
  </cols>
  <sheetData>
    <row r="1" spans="1:12" ht="15" customHeight="1" x14ac:dyDescent="0.15">
      <c r="A1" s="153" t="s">
        <v>974</v>
      </c>
      <c r="B1" s="154"/>
      <c r="C1" s="154"/>
      <c r="D1" s="154"/>
      <c r="E1" s="154"/>
      <c r="F1" s="154"/>
      <c r="G1" s="154"/>
      <c r="L1" s="184" t="s">
        <v>850</v>
      </c>
    </row>
    <row r="2" spans="1:12" ht="15" customHeight="1" x14ac:dyDescent="0.15">
      <c r="A2" s="155" t="s">
        <v>975</v>
      </c>
    </row>
    <row r="3" spans="1:12" ht="15" customHeight="1" x14ac:dyDescent="0.15">
      <c r="A3" t="s">
        <v>976</v>
      </c>
    </row>
    <row r="4" spans="1:12" ht="15" hidden="1" customHeight="1" x14ac:dyDescent="0.15"/>
    <row r="5" spans="1:12" ht="15" customHeight="1" x14ac:dyDescent="0.15"/>
    <row r="6" spans="1:12" ht="15" customHeight="1" x14ac:dyDescent="0.15">
      <c r="A6" s="153" t="s">
        <v>977</v>
      </c>
      <c r="B6" s="154"/>
      <c r="C6" s="154"/>
      <c r="D6" s="154"/>
      <c r="E6" s="154"/>
      <c r="F6" s="154"/>
      <c r="G6" s="154"/>
    </row>
    <row r="7" spans="1:12" s="185" customFormat="1" ht="15" customHeight="1" x14ac:dyDescent="0.15">
      <c r="A7" s="185" t="s">
        <v>978</v>
      </c>
    </row>
    <row r="8" spans="1:12" s="185" customFormat="1" ht="50.25" customHeight="1" x14ac:dyDescent="0.15">
      <c r="A8" s="360" t="s">
        <v>979</v>
      </c>
      <c r="B8" s="360">
        <v>0</v>
      </c>
      <c r="C8" s="360">
        <v>0</v>
      </c>
      <c r="D8" s="360">
        <v>0</v>
      </c>
      <c r="E8" s="360">
        <v>0</v>
      </c>
    </row>
    <row r="9" spans="1:12" s="185" customFormat="1" ht="42" customHeight="1" x14ac:dyDescent="0.15">
      <c r="A9" s="360" t="s">
        <v>980</v>
      </c>
      <c r="B9" s="360">
        <v>0</v>
      </c>
      <c r="C9" s="360">
        <v>0</v>
      </c>
      <c r="D9" s="360">
        <v>0</v>
      </c>
      <c r="E9" s="360">
        <v>0</v>
      </c>
    </row>
    <row r="10" spans="1:12" ht="15" customHeight="1" x14ac:dyDescent="0.15"/>
    <row r="11" spans="1:12" ht="15" customHeight="1" x14ac:dyDescent="0.15">
      <c r="A11" s="153" t="s">
        <v>981</v>
      </c>
      <c r="B11" s="154"/>
      <c r="C11" s="154"/>
      <c r="D11" s="154"/>
      <c r="E11" s="154"/>
      <c r="F11" s="154"/>
      <c r="G11" s="154"/>
    </row>
    <row r="12" spans="1:12" ht="15" customHeight="1" x14ac:dyDescent="0.15">
      <c r="A12" s="155" t="s">
        <v>982</v>
      </c>
    </row>
    <row r="13" spans="1:12" ht="64.900000000000006" customHeight="1" x14ac:dyDescent="0.15">
      <c r="A13" s="360" t="s">
        <v>983</v>
      </c>
      <c r="B13" s="360">
        <v>0</v>
      </c>
      <c r="C13" s="360">
        <v>0</v>
      </c>
      <c r="D13" s="360">
        <v>0</v>
      </c>
      <c r="E13" s="360">
        <v>0</v>
      </c>
    </row>
    <row r="14" spans="1:12" ht="15" customHeight="1" x14ac:dyDescent="0.15">
      <c r="A14" s="155" t="s">
        <v>984</v>
      </c>
    </row>
    <row r="16" spans="1:12" ht="15" customHeight="1" x14ac:dyDescent="0.15">
      <c r="A16" s="153" t="s">
        <v>985</v>
      </c>
      <c r="B16" s="154"/>
      <c r="C16" s="154"/>
      <c r="D16" s="154"/>
      <c r="E16" s="154"/>
      <c r="F16" s="154"/>
      <c r="G16" s="154"/>
    </row>
    <row r="17" spans="1:7" ht="9" customHeight="1" x14ac:dyDescent="0.15"/>
    <row r="18" spans="1:7" ht="15" customHeight="1" x14ac:dyDescent="0.15">
      <c r="A18" s="358" t="s">
        <v>986</v>
      </c>
      <c r="B18" s="359">
        <v>0</v>
      </c>
      <c r="C18" s="186" t="str">
        <f>IF(COUNTIFS(C23:C43,"NG")=0,"OK","NG")</f>
        <v>NG</v>
      </c>
      <c r="E18" s="155" t="s">
        <v>987</v>
      </c>
    </row>
    <row r="19" spans="1:7" ht="15" customHeight="1" x14ac:dyDescent="0.15">
      <c r="A19" s="358" t="s">
        <v>988</v>
      </c>
      <c r="B19" s="358">
        <v>0</v>
      </c>
      <c r="C19" s="121"/>
      <c r="D19" s="186" t="str">
        <f>IF(COUNTIFS(D35:D39,"NG")=0,"OK","NG")</f>
        <v>NG</v>
      </c>
      <c r="E19" s="155" t="s">
        <v>989</v>
      </c>
    </row>
    <row r="20" spans="1:7" ht="15" customHeight="1" x14ac:dyDescent="0.15">
      <c r="A20" s="358" t="s">
        <v>990</v>
      </c>
      <c r="B20" s="358">
        <v>0</v>
      </c>
      <c r="C20" s="186" t="str">
        <f>IF(COUNTIFS(C23:C47,"NG")=0,"OK","NG")</f>
        <v>NG</v>
      </c>
      <c r="D20" s="132"/>
      <c r="E20" s="155"/>
    </row>
    <row r="21" spans="1:7" ht="15" customHeight="1" x14ac:dyDescent="0.15">
      <c r="A21" s="132"/>
      <c r="B21" s="132"/>
    </row>
    <row r="22" spans="1:7" ht="15" customHeight="1" x14ac:dyDescent="0.15">
      <c r="B22" s="156" t="s">
        <v>991</v>
      </c>
      <c r="C22" s="93"/>
      <c r="D22" s="93"/>
      <c r="E22" s="93"/>
      <c r="F22" s="93"/>
      <c r="G22" s="93"/>
    </row>
    <row r="23" spans="1:7" ht="15" customHeight="1" x14ac:dyDescent="0.15">
      <c r="C23" s="130" t="str">
        <f>IF(AND('1経歴書'!U2 &lt;&gt;"", '1経歴書'!X2 &lt;&gt;"", '1経歴書'!AA2&lt;&gt;""),"OK","NG")</f>
        <v>NG</v>
      </c>
      <c r="D23" s="131"/>
      <c r="E23" t="s">
        <v>992</v>
      </c>
    </row>
    <row r="24" spans="1:7" ht="15" customHeight="1" x14ac:dyDescent="0.15">
      <c r="C24" s="130" t="str">
        <f>IF('1経歴書'!C6="","NG","OK")</f>
        <v>NG</v>
      </c>
      <c r="D24" s="131"/>
      <c r="E24" t="s">
        <v>993</v>
      </c>
    </row>
    <row r="25" spans="1:7" ht="15" customHeight="1" x14ac:dyDescent="0.15">
      <c r="C25" s="130" t="str">
        <f>IF('1経歴書'!C7="","NG","OK")</f>
        <v>NG</v>
      </c>
      <c r="D25" s="131"/>
      <c r="E25" t="s">
        <v>1037</v>
      </c>
    </row>
    <row r="26" spans="1:7" ht="15" customHeight="1" x14ac:dyDescent="0.15">
      <c r="C26" s="130" t="str">
        <f>IF(AND('1経歴書'!E8 &lt;&gt;"", '1経歴書'!H8 &lt;&gt;"", '1経歴書'!H8 &lt;&gt;"", '1経歴書'!K8&lt;&gt;""),"OK","NG")</f>
        <v>NG</v>
      </c>
      <c r="D26" s="131"/>
      <c r="E26" t="s">
        <v>994</v>
      </c>
    </row>
    <row r="27" spans="1:7" ht="15" customHeight="1" x14ac:dyDescent="0.15">
      <c r="C27" s="130" t="str">
        <f>IF('1経歴書'!L9="","NG","OK")</f>
        <v>OK</v>
      </c>
      <c r="D27" s="131"/>
      <c r="E27" t="s">
        <v>995</v>
      </c>
    </row>
    <row r="28" spans="1:7" ht="9.6" customHeight="1" x14ac:dyDescent="0.15">
      <c r="D28" s="131"/>
    </row>
    <row r="29" spans="1:7" ht="15" customHeight="1" x14ac:dyDescent="0.15">
      <c r="C29" s="130" t="str">
        <f>IF('1経歴書'!D11="","NG","OK")</f>
        <v>NG</v>
      </c>
      <c r="D29" s="131"/>
      <c r="E29" t="s">
        <v>996</v>
      </c>
    </row>
    <row r="30" spans="1:7" ht="15" customHeight="1" x14ac:dyDescent="0.15">
      <c r="C30" s="130" t="str">
        <f>IF('1経歴書'!C12="","NG","OK")</f>
        <v>NG</v>
      </c>
      <c r="D30" s="131"/>
      <c r="E30" t="s">
        <v>997</v>
      </c>
    </row>
    <row r="31" spans="1:7" ht="15" customHeight="1" x14ac:dyDescent="0.15">
      <c r="C31" s="130" t="str">
        <f>IF(OR('1経歴書'!G13&lt;&gt;"",'1経歴書'!X13&lt;&gt;""),"OK","NG")</f>
        <v>NG</v>
      </c>
      <c r="D31" s="131"/>
      <c r="E31" t="s">
        <v>998</v>
      </c>
    </row>
    <row r="32" spans="1:7" ht="15" customHeight="1" x14ac:dyDescent="0.15">
      <c r="C32" s="130" t="str">
        <f>IF('1経歴書'!G14="","NG","OK")</f>
        <v>NG</v>
      </c>
      <c r="D32" s="131"/>
      <c r="E32" t="s">
        <v>999</v>
      </c>
    </row>
    <row r="33" spans="2:7" ht="15" customHeight="1" x14ac:dyDescent="0.15">
      <c r="C33" s="130" t="str">
        <f>IF(AND('1経歴書'!G15 &lt;&gt;"", '1経歴書'!O15 &lt;&gt;"", '1経歴書'!V15 &lt;&gt;""),"OK","NG")</f>
        <v>NG</v>
      </c>
      <c r="D33" s="131"/>
      <c r="E33" t="s">
        <v>1000</v>
      </c>
    </row>
    <row r="34" spans="2:7" ht="9.6" customHeight="1" x14ac:dyDescent="0.15">
      <c r="D34" s="131"/>
    </row>
    <row r="35" spans="2:7" ht="15" customHeight="1" x14ac:dyDescent="0.15">
      <c r="D35" s="130" t="str">
        <f>IF(AND('1経歴書'!G23 &lt;&gt;"", '1経歴書'!G24 &lt;&gt;""),"OK","NG")</f>
        <v>NG</v>
      </c>
      <c r="E35" t="s">
        <v>1001</v>
      </c>
    </row>
    <row r="36" spans="2:7" ht="15" customHeight="1" x14ac:dyDescent="0.15">
      <c r="D36" s="130" t="str">
        <f>IF('1経歴書'!H25="","NG","OK")</f>
        <v>NG</v>
      </c>
      <c r="E36" t="s">
        <v>1002</v>
      </c>
    </row>
    <row r="37" spans="2:7" ht="15" customHeight="1" x14ac:dyDescent="0.15">
      <c r="D37" s="130" t="str">
        <f>IF(OR('1経歴書'!G26&lt;&gt;"",'1経歴書'!G27&lt;&gt;""),"OK","NG")</f>
        <v>NG</v>
      </c>
      <c r="E37" t="s">
        <v>1003</v>
      </c>
    </row>
    <row r="38" spans="2:7" ht="15" customHeight="1" x14ac:dyDescent="0.15">
      <c r="D38" s="130" t="str">
        <f>IF('1経歴書'!K28="","NG","OK")</f>
        <v>NG</v>
      </c>
      <c r="E38" t="s">
        <v>1004</v>
      </c>
    </row>
    <row r="39" spans="2:7" ht="15" customHeight="1" x14ac:dyDescent="0.15">
      <c r="D39" s="130" t="str">
        <f>IF('1経歴書'!K29="","NG","OK")</f>
        <v>NG</v>
      </c>
      <c r="E39" t="s">
        <v>1005</v>
      </c>
    </row>
    <row r="40" spans="2:7" ht="9.6" customHeight="1" x14ac:dyDescent="0.15">
      <c r="D40" s="131"/>
    </row>
    <row r="41" spans="2:7" ht="15" customHeight="1" x14ac:dyDescent="0.15">
      <c r="C41" s="130" t="str">
        <f>IF(OR('1経歴書'!G49&lt;&gt;"",'1経歴書'!L49&lt;&gt;""),"OK","NG")</f>
        <v>NG</v>
      </c>
      <c r="E41" t="s">
        <v>1006</v>
      </c>
    </row>
    <row r="42" spans="2:7" ht="15" customHeight="1" x14ac:dyDescent="0.15">
      <c r="C42" s="130" t="str">
        <f>IF(OR('1経歴書'!U49&lt;&gt;"",'1経歴書'!Z49&lt;&gt;""),"OK","NG")</f>
        <v>NG</v>
      </c>
      <c r="E42" t="s">
        <v>1007</v>
      </c>
    </row>
    <row r="43" spans="2:7" ht="15" customHeight="1" x14ac:dyDescent="0.15">
      <c r="C43" s="130" t="str">
        <f>IF(OR('1経歴書'!G52 &lt;&gt;"",'1経歴書'!O52 &lt;&gt;"", '1経歴書'!W52 &lt;&gt;"",'1経歴書'!G53&lt;&gt;""),"OK","NG")</f>
        <v>NG</v>
      </c>
      <c r="E43" t="s">
        <v>768</v>
      </c>
    </row>
    <row r="44" spans="2:7" ht="15" customHeight="1" x14ac:dyDescent="0.15"/>
    <row r="45" spans="2:7" ht="15" customHeight="1" x14ac:dyDescent="0.15">
      <c r="B45" s="156" t="s">
        <v>1008</v>
      </c>
      <c r="C45" s="93"/>
      <c r="D45" s="93"/>
      <c r="E45" s="93"/>
      <c r="F45" s="93"/>
      <c r="G45" s="93"/>
    </row>
    <row r="46" spans="2:7" ht="15" customHeight="1" x14ac:dyDescent="0.15">
      <c r="C46" s="130" t="str">
        <f>IF(AND('3口座振込'!K39 &lt;&gt;"", '3口座振込'!K40 &lt;&gt;""),"OK","NG")</f>
        <v>NG</v>
      </c>
      <c r="E46" t="s">
        <v>1009</v>
      </c>
    </row>
    <row r="47" spans="2:7" ht="15" customHeight="1" x14ac:dyDescent="0.15">
      <c r="C47" s="130" t="str">
        <f>IF('3口座振込'!AD44="","NG","OK")</f>
        <v>NG</v>
      </c>
      <c r="E47" t="s">
        <v>957</v>
      </c>
    </row>
    <row r="48" spans="2:7" ht="15" customHeight="1" x14ac:dyDescent="0.15"/>
    <row r="49" spans="1:7" ht="15" customHeight="1" x14ac:dyDescent="0.15">
      <c r="A49" s="155" t="s">
        <v>1010</v>
      </c>
    </row>
    <row r="50" spans="1:7" ht="15" customHeight="1" x14ac:dyDescent="0.15"/>
    <row r="51" spans="1:7" ht="15" customHeight="1" x14ac:dyDescent="0.15">
      <c r="B51" s="156" t="s">
        <v>1011</v>
      </c>
      <c r="C51" s="93"/>
      <c r="D51" s="93"/>
      <c r="E51" s="93"/>
      <c r="F51" s="93"/>
      <c r="G51" s="93"/>
    </row>
    <row r="52" spans="1:7" ht="15" customHeight="1" x14ac:dyDescent="0.15">
      <c r="C52" s="129"/>
      <c r="D52" t="s">
        <v>1012</v>
      </c>
    </row>
    <row r="53" spans="1:7" ht="15" customHeight="1" x14ac:dyDescent="0.15"/>
    <row r="54" spans="1:7" ht="15" customHeight="1" x14ac:dyDescent="0.15">
      <c r="B54" s="156" t="s">
        <v>1013</v>
      </c>
      <c r="C54" s="93"/>
      <c r="D54" s="93"/>
      <c r="E54" s="93"/>
      <c r="F54" s="93"/>
      <c r="G54" s="93"/>
    </row>
    <row r="55" spans="1:7" ht="15" customHeight="1" x14ac:dyDescent="0.15">
      <c r="C55" s="129"/>
      <c r="D55" t="s">
        <v>1014</v>
      </c>
    </row>
    <row r="56" spans="1:7" ht="35.25" customHeight="1" x14ac:dyDescent="0.15">
      <c r="C56" s="129"/>
      <c r="D56" s="356" t="s">
        <v>1093</v>
      </c>
      <c r="E56" s="357"/>
    </row>
    <row r="57" spans="1:7" ht="15" customHeight="1" x14ac:dyDescent="0.15"/>
    <row r="58" spans="1:7" ht="15" hidden="1" customHeight="1" x14ac:dyDescent="0.15">
      <c r="B58" s="156" t="s">
        <v>1015</v>
      </c>
      <c r="C58" s="93"/>
      <c r="D58" s="93"/>
      <c r="E58" s="93"/>
      <c r="F58" s="93"/>
      <c r="G58" s="93"/>
    </row>
    <row r="59" spans="1:7" ht="15" hidden="1" customHeight="1" x14ac:dyDescent="0.15">
      <c r="C59" s="129"/>
      <c r="D59" t="s">
        <v>1016</v>
      </c>
    </row>
    <row r="60" spans="1:7" ht="15" hidden="1" customHeight="1" x14ac:dyDescent="0.15">
      <c r="C60" s="129"/>
      <c r="D60" t="s">
        <v>1017</v>
      </c>
    </row>
    <row r="61" spans="1:7" ht="15" hidden="1" customHeight="1" x14ac:dyDescent="0.15">
      <c r="E61" t="s">
        <v>1018</v>
      </c>
    </row>
    <row r="62" spans="1:7" ht="15" customHeight="1" x14ac:dyDescent="0.15">
      <c r="E62" s="133" t="s">
        <v>960</v>
      </c>
    </row>
  </sheetData>
  <sheetProtection algorithmName="SHA-512" hashValue="WU+W3pVmqJXQlg6smX0RbJs14ulNOiHCqtgStc3mGZszg3wlB28W4UdiibXfqlmcsA35k6E6CJLXCL9ELU4rkA==" saltValue="pD9J8qg9F2+SKRUhHqW1Qw==" spinCount="100000" sheet="1" objects="1" scenarios="1"/>
  <mergeCells count="7">
    <mergeCell ref="D56:E56"/>
    <mergeCell ref="A18:B18"/>
    <mergeCell ref="A19:B19"/>
    <mergeCell ref="A20:B20"/>
    <mergeCell ref="A8:E8"/>
    <mergeCell ref="A9:E9"/>
    <mergeCell ref="A13:E13"/>
  </mergeCells>
  <phoneticPr fontId="6"/>
  <pageMargins left="0.70866141732283472" right="0.47244094488188981" top="0.59055118110236227" bottom="0.47244094488188981" header="0.31496062992125984" footer="0.31496062992125984"/>
  <pageSetup paperSize="9" scale="81" orientation="portrait" r:id="rId1"/>
  <headerFoot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9E873-18AC-4397-B95F-15293AD6152D}">
  <sheetPr codeName="Sheet12">
    <tabColor rgb="FFFFFF00"/>
    <pageSetUpPr fitToPage="1"/>
  </sheetPr>
  <dimension ref="A1:L62"/>
  <sheetViews>
    <sheetView workbookViewId="0">
      <selection activeCell="J18" sqref="J18"/>
    </sheetView>
  </sheetViews>
  <sheetFormatPr defaultRowHeight="13.5" x14ac:dyDescent="0.15"/>
  <cols>
    <col min="1" max="1" width="18.125" customWidth="1"/>
    <col min="2" max="2" width="8.625" customWidth="1"/>
    <col min="3" max="4" width="4.875" customWidth="1"/>
    <col min="5" max="5" width="69.5" customWidth="1"/>
    <col min="6" max="7" width="3.5" customWidth="1"/>
  </cols>
  <sheetData>
    <row r="1" spans="1:12" ht="15" customHeight="1" x14ac:dyDescent="0.15">
      <c r="A1" s="153" t="s">
        <v>896</v>
      </c>
      <c r="B1" s="154"/>
      <c r="C1" s="154"/>
      <c r="D1" s="154"/>
      <c r="E1" s="154"/>
      <c r="F1" s="154"/>
      <c r="G1" s="154"/>
      <c r="L1" s="184" t="s">
        <v>850</v>
      </c>
    </row>
    <row r="2" spans="1:12" ht="15" customHeight="1" x14ac:dyDescent="0.15">
      <c r="A2" s="155" t="s">
        <v>902</v>
      </c>
    </row>
    <row r="3" spans="1:12" ht="15" customHeight="1" x14ac:dyDescent="0.15">
      <c r="A3" t="s">
        <v>897</v>
      </c>
    </row>
    <row r="4" spans="1:12" ht="15" hidden="1" customHeight="1" x14ac:dyDescent="0.15"/>
    <row r="5" spans="1:12" ht="15" customHeight="1" x14ac:dyDescent="0.15"/>
    <row r="6" spans="1:12" ht="15" customHeight="1" x14ac:dyDescent="0.15">
      <c r="A6" s="153" t="s">
        <v>898</v>
      </c>
      <c r="B6" s="154"/>
      <c r="C6" s="154"/>
      <c r="D6" s="154"/>
      <c r="E6" s="154"/>
      <c r="F6" s="154"/>
      <c r="G6" s="154"/>
    </row>
    <row r="7" spans="1:12" s="185" customFormat="1" ht="15" customHeight="1" x14ac:dyDescent="0.15">
      <c r="A7" s="185" t="s">
        <v>899</v>
      </c>
    </row>
    <row r="8" spans="1:12" s="185" customFormat="1" ht="50.25" customHeight="1" x14ac:dyDescent="0.15">
      <c r="A8" s="360" t="s">
        <v>900</v>
      </c>
      <c r="B8" s="360"/>
      <c r="C8" s="360"/>
      <c r="D8" s="360"/>
      <c r="E8" s="360"/>
    </row>
    <row r="9" spans="1:12" s="185" customFormat="1" ht="42" customHeight="1" x14ac:dyDescent="0.15">
      <c r="A9" s="360" t="s">
        <v>901</v>
      </c>
      <c r="B9" s="360"/>
      <c r="C9" s="360"/>
      <c r="D9" s="360"/>
      <c r="E9" s="360"/>
    </row>
    <row r="10" spans="1:12" ht="15" customHeight="1" x14ac:dyDescent="0.15"/>
    <row r="11" spans="1:12" ht="15" customHeight="1" x14ac:dyDescent="0.15">
      <c r="A11" s="153" t="s">
        <v>810</v>
      </c>
      <c r="B11" s="154"/>
      <c r="C11" s="154"/>
      <c r="D11" s="154"/>
      <c r="E11" s="154"/>
      <c r="F11" s="154"/>
      <c r="G11" s="154"/>
    </row>
    <row r="12" spans="1:12" ht="15" customHeight="1" x14ac:dyDescent="0.15">
      <c r="A12" s="155" t="s">
        <v>809</v>
      </c>
    </row>
    <row r="13" spans="1:12" ht="64.900000000000006" customHeight="1" x14ac:dyDescent="0.15">
      <c r="A13" s="360" t="s">
        <v>811</v>
      </c>
      <c r="B13" s="360"/>
      <c r="C13" s="360"/>
      <c r="D13" s="360"/>
      <c r="E13" s="360"/>
    </row>
    <row r="14" spans="1:12" ht="15" customHeight="1" x14ac:dyDescent="0.15">
      <c r="A14" s="155" t="s">
        <v>812</v>
      </c>
    </row>
    <row r="16" spans="1:12" ht="15" customHeight="1" x14ac:dyDescent="0.15">
      <c r="A16" s="153" t="s">
        <v>773</v>
      </c>
      <c r="B16" s="154"/>
      <c r="C16" s="154"/>
      <c r="D16" s="154"/>
      <c r="E16" s="154"/>
      <c r="F16" s="154"/>
      <c r="G16" s="154"/>
    </row>
    <row r="17" spans="1:7" ht="9" customHeight="1" x14ac:dyDescent="0.15"/>
    <row r="18" spans="1:7" ht="15" customHeight="1" x14ac:dyDescent="0.15">
      <c r="A18" s="358" t="s">
        <v>904</v>
      </c>
      <c r="B18" s="359"/>
      <c r="C18" s="186" t="s">
        <v>1040</v>
      </c>
      <c r="E18" s="155" t="s">
        <v>877</v>
      </c>
    </row>
    <row r="19" spans="1:7" ht="15" customHeight="1" x14ac:dyDescent="0.15">
      <c r="A19" s="358" t="s">
        <v>905</v>
      </c>
      <c r="B19" s="358"/>
      <c r="C19" s="121"/>
      <c r="D19" s="186" t="s">
        <v>1040</v>
      </c>
      <c r="E19" s="155" t="s">
        <v>886</v>
      </c>
    </row>
    <row r="20" spans="1:7" ht="15" customHeight="1" x14ac:dyDescent="0.15">
      <c r="A20" s="358" t="s">
        <v>906</v>
      </c>
      <c r="B20" s="358"/>
      <c r="C20" s="186" t="s">
        <v>1040</v>
      </c>
      <c r="D20" s="131"/>
      <c r="E20" s="155" t="s">
        <v>907</v>
      </c>
    </row>
    <row r="21" spans="1:7" ht="15" customHeight="1" x14ac:dyDescent="0.15">
      <c r="A21" s="358" t="s">
        <v>908</v>
      </c>
      <c r="B21" s="358"/>
      <c r="C21" s="186" t="s">
        <v>1040</v>
      </c>
      <c r="E21" s="155" t="s">
        <v>909</v>
      </c>
    </row>
    <row r="22" spans="1:7" ht="15" customHeight="1" x14ac:dyDescent="0.15">
      <c r="B22" s="156" t="s">
        <v>756</v>
      </c>
      <c r="C22" s="93"/>
      <c r="D22" s="93"/>
      <c r="E22" s="93"/>
      <c r="F22" s="93"/>
      <c r="G22" s="93"/>
    </row>
    <row r="23" spans="1:7" ht="15" customHeight="1" x14ac:dyDescent="0.15">
      <c r="C23" s="130" t="str">
        <f>IF(AND('1経歴書'!U2 &lt;&gt;"", '1経歴書'!X2 &lt;&gt;"", '1経歴書'!AA2&lt;&gt;""),"OK","NG")</f>
        <v>NG</v>
      </c>
      <c r="D23" s="131"/>
      <c r="E23" t="s">
        <v>757</v>
      </c>
    </row>
    <row r="24" spans="1:7" ht="15" customHeight="1" x14ac:dyDescent="0.15">
      <c r="C24" s="130" t="str">
        <f>IF('1経歴書'!C6="","NG","OK")</f>
        <v>NG</v>
      </c>
      <c r="D24" s="131"/>
      <c r="E24" t="s">
        <v>758</v>
      </c>
    </row>
    <row r="25" spans="1:7" ht="15" customHeight="1" x14ac:dyDescent="0.15">
      <c r="C25" s="130" t="str">
        <f>IF('1経歴書'!C7="","NG","OK")</f>
        <v>NG</v>
      </c>
      <c r="D25" s="131"/>
      <c r="E25" t="s">
        <v>851</v>
      </c>
    </row>
    <row r="26" spans="1:7" ht="15" customHeight="1" x14ac:dyDescent="0.15">
      <c r="C26" s="130" t="str">
        <f>IF(AND('1経歴書'!E8 &lt;&gt;"", '1経歴書'!H8 &lt;&gt;"", '1経歴書'!H8 &lt;&gt;"", '1経歴書'!K8&lt;&gt;""),"OK","NG")</f>
        <v>NG</v>
      </c>
      <c r="D26" s="131"/>
      <c r="E26" t="s">
        <v>759</v>
      </c>
    </row>
    <row r="27" spans="1:7" ht="15" customHeight="1" x14ac:dyDescent="0.15">
      <c r="C27" s="130" t="str">
        <f>IF('1経歴書'!L9="","NG","OK")</f>
        <v>OK</v>
      </c>
      <c r="D27" s="131"/>
      <c r="E27" t="s">
        <v>760</v>
      </c>
    </row>
    <row r="28" spans="1:7" ht="9.6" customHeight="1" x14ac:dyDescent="0.15">
      <c r="D28" s="131"/>
    </row>
    <row r="29" spans="1:7" ht="15" customHeight="1" x14ac:dyDescent="0.15">
      <c r="C29" s="130" t="str">
        <f>IF('1経歴書'!D11="","NG","OK")</f>
        <v>NG</v>
      </c>
      <c r="D29" s="131"/>
      <c r="E29" t="s">
        <v>764</v>
      </c>
    </row>
    <row r="30" spans="1:7" ht="15" customHeight="1" x14ac:dyDescent="0.15">
      <c r="C30" s="130" t="str">
        <f>IF('1経歴書'!C12="","NG","OK")</f>
        <v>NG</v>
      </c>
      <c r="D30" s="131"/>
      <c r="E30" t="s">
        <v>765</v>
      </c>
    </row>
    <row r="31" spans="1:7" ht="15" customHeight="1" x14ac:dyDescent="0.15">
      <c r="C31" s="130" t="str">
        <f>IF(OR('1経歴書'!G13&lt;&gt;"",'1経歴書'!X13&lt;&gt;""),"OK","NG")</f>
        <v>NG</v>
      </c>
      <c r="D31" s="131"/>
      <c r="E31" t="s">
        <v>763</v>
      </c>
    </row>
    <row r="32" spans="1:7" ht="15" customHeight="1" x14ac:dyDescent="0.15">
      <c r="C32" s="130" t="str">
        <f>IF('1経歴書'!G14="","NG","OK")</f>
        <v>NG</v>
      </c>
      <c r="D32" s="131"/>
      <c r="E32" t="s">
        <v>762</v>
      </c>
    </row>
    <row r="33" spans="2:7" ht="15" customHeight="1" x14ac:dyDescent="0.15">
      <c r="C33" s="130" t="str">
        <f>IF(AND('1経歴書'!G15 &lt;&gt;"", '1経歴書'!O15 &lt;&gt;"", '1経歴書'!V15 &lt;&gt;""),"OK","NG")</f>
        <v>NG</v>
      </c>
      <c r="D33" s="131"/>
      <c r="E33" t="s">
        <v>761</v>
      </c>
    </row>
    <row r="34" spans="2:7" ht="9.6" customHeight="1" x14ac:dyDescent="0.15">
      <c r="D34" s="131"/>
    </row>
    <row r="35" spans="2:7" ht="15" customHeight="1" x14ac:dyDescent="0.15">
      <c r="D35" s="130" t="str">
        <f>IF(AND('1経歴書'!G23 &lt;&gt;"", '1経歴書'!G24 &lt;&gt;""),"OK","NG")</f>
        <v>NG</v>
      </c>
      <c r="E35" t="s">
        <v>881</v>
      </c>
    </row>
    <row r="36" spans="2:7" ht="15" customHeight="1" x14ac:dyDescent="0.15">
      <c r="D36" s="130" t="str">
        <f>IF('1経歴書'!H25="","NG","OK")</f>
        <v>NG</v>
      </c>
      <c r="E36" t="s">
        <v>882</v>
      </c>
    </row>
    <row r="37" spans="2:7" ht="15" customHeight="1" x14ac:dyDescent="0.15">
      <c r="D37" s="130" t="str">
        <f>IF(OR('1経歴書'!G26&lt;&gt;"",'1経歴書'!G27&lt;&gt;""),"OK","NG")</f>
        <v>NG</v>
      </c>
      <c r="E37" t="s">
        <v>883</v>
      </c>
    </row>
    <row r="38" spans="2:7" ht="15" customHeight="1" x14ac:dyDescent="0.15">
      <c r="D38" s="130" t="str">
        <f>IF('1経歴書'!K28="","NG","OK")</f>
        <v>NG</v>
      </c>
      <c r="E38" t="s">
        <v>884</v>
      </c>
    </row>
    <row r="39" spans="2:7" ht="15" customHeight="1" x14ac:dyDescent="0.15">
      <c r="D39" s="130" t="str">
        <f>IF('1経歴書'!K29="","NG","OK")</f>
        <v>NG</v>
      </c>
      <c r="E39" t="s">
        <v>885</v>
      </c>
    </row>
    <row r="40" spans="2:7" ht="9.6" customHeight="1" x14ac:dyDescent="0.15">
      <c r="D40" s="131"/>
    </row>
    <row r="41" spans="2:7" ht="15" customHeight="1" x14ac:dyDescent="0.15">
      <c r="C41" s="130" t="str">
        <f>IF(OR('1経歴書'!G49&lt;&gt;"",'1経歴書'!L49&lt;&gt;""),"OK","NG")</f>
        <v>NG</v>
      </c>
      <c r="E41" t="s">
        <v>766</v>
      </c>
    </row>
    <row r="42" spans="2:7" ht="15" customHeight="1" x14ac:dyDescent="0.15">
      <c r="C42" s="130" t="str">
        <f>IF(OR('1経歴書'!U49&lt;&gt;"",'1経歴書'!Z49&lt;&gt;""),"OK","NG")</f>
        <v>NG</v>
      </c>
      <c r="E42" t="s">
        <v>767</v>
      </c>
    </row>
    <row r="43" spans="2:7" ht="15" customHeight="1" x14ac:dyDescent="0.15">
      <c r="C43" s="130" t="str">
        <f>IF(OR('1経歴書'!G52 &lt;&gt;"",'1経歴書'!O52 &lt;&gt;"", '1経歴書'!W52 &lt;&gt;"",'1経歴書'!G53&lt;&gt;""),"OK","NG")</f>
        <v>NG</v>
      </c>
      <c r="E43" t="s">
        <v>768</v>
      </c>
    </row>
    <row r="44" spans="2:7" ht="15" customHeight="1" x14ac:dyDescent="0.15"/>
    <row r="45" spans="2:7" ht="15" customHeight="1" x14ac:dyDescent="0.15">
      <c r="B45" s="156" t="s">
        <v>903</v>
      </c>
      <c r="C45" s="93"/>
      <c r="D45" s="93"/>
      <c r="E45" s="93"/>
      <c r="F45" s="93"/>
      <c r="G45" s="93"/>
    </row>
    <row r="46" spans="2:7" ht="15" customHeight="1" x14ac:dyDescent="0.15">
      <c r="C46" s="130" t="str">
        <f>IF(AND('3口座振込'!K39 &lt;&gt;"", '3口座振込'!K40 &lt;&gt;""),"OK","NG")</f>
        <v>NG</v>
      </c>
      <c r="E46" t="s">
        <v>813</v>
      </c>
    </row>
    <row r="47" spans="2:7" ht="15" customHeight="1" x14ac:dyDescent="0.15">
      <c r="C47" s="130" t="str">
        <f>IF('3口座振込'!AD44="","NG","OK")</f>
        <v>NG</v>
      </c>
      <c r="E47" t="s">
        <v>769</v>
      </c>
    </row>
    <row r="48" spans="2:7" ht="15" customHeight="1" x14ac:dyDescent="0.15"/>
    <row r="49" spans="1:7" ht="15" customHeight="1" x14ac:dyDescent="0.15">
      <c r="A49" s="155" t="s">
        <v>814</v>
      </c>
    </row>
    <row r="50" spans="1:7" ht="15" customHeight="1" x14ac:dyDescent="0.15"/>
    <row r="51" spans="1:7" ht="15" customHeight="1" x14ac:dyDescent="0.15">
      <c r="B51" s="156" t="s">
        <v>770</v>
      </c>
      <c r="C51" s="93"/>
      <c r="D51" s="93"/>
      <c r="E51" s="93"/>
      <c r="F51" s="93"/>
      <c r="G51" s="93"/>
    </row>
    <row r="52" spans="1:7" ht="15" customHeight="1" x14ac:dyDescent="0.15">
      <c r="C52" s="129"/>
      <c r="D52" t="s">
        <v>894</v>
      </c>
    </row>
    <row r="53" spans="1:7" ht="15" customHeight="1" x14ac:dyDescent="0.15"/>
    <row r="54" spans="1:7" ht="15" customHeight="1" x14ac:dyDescent="0.15">
      <c r="B54" s="156" t="s">
        <v>771</v>
      </c>
      <c r="C54" s="93"/>
      <c r="D54" s="93"/>
      <c r="E54" s="93"/>
      <c r="F54" s="93"/>
      <c r="G54" s="93"/>
    </row>
    <row r="55" spans="1:7" ht="15" customHeight="1" x14ac:dyDescent="0.15">
      <c r="C55" s="129"/>
      <c r="D55" t="s">
        <v>879</v>
      </c>
    </row>
    <row r="56" spans="1:7" ht="15" customHeight="1" x14ac:dyDescent="0.15">
      <c r="C56" s="129"/>
      <c r="D56" t="s">
        <v>895</v>
      </c>
    </row>
    <row r="57" spans="1:7" ht="15" customHeight="1" x14ac:dyDescent="0.15"/>
    <row r="58" spans="1:7" ht="15" customHeight="1" x14ac:dyDescent="0.15">
      <c r="B58" s="156" t="s">
        <v>772</v>
      </c>
      <c r="C58" s="93"/>
      <c r="D58" s="93"/>
      <c r="E58" s="93"/>
      <c r="F58" s="93"/>
      <c r="G58" s="93"/>
    </row>
    <row r="59" spans="1:7" ht="15" customHeight="1" x14ac:dyDescent="0.15">
      <c r="C59" s="129"/>
      <c r="D59" t="s">
        <v>880</v>
      </c>
    </row>
    <row r="60" spans="1:7" ht="35.25" customHeight="1" x14ac:dyDescent="0.15">
      <c r="C60" s="129"/>
      <c r="D60" s="356" t="s">
        <v>1094</v>
      </c>
      <c r="E60" s="357"/>
    </row>
    <row r="61" spans="1:7" ht="15" customHeight="1" x14ac:dyDescent="0.15"/>
    <row r="62" spans="1:7" ht="15" customHeight="1" x14ac:dyDescent="0.15">
      <c r="E62" s="133" t="s">
        <v>774</v>
      </c>
    </row>
  </sheetData>
  <sheetProtection algorithmName="SHA-512" hashValue="wSAV15a4kxtHK7txXOi7aFFg5ilZyNm+R4M3eUvZjnJKZPcFY1yVlnZw4eihKpMufKTFNsbdyTUynvFdgvysbw==" saltValue="iwFKmq48qNzADCzlSUQs5A==" spinCount="100000" sheet="1" objects="1" scenarios="1"/>
  <mergeCells count="8">
    <mergeCell ref="D60:E60"/>
    <mergeCell ref="A21:B21"/>
    <mergeCell ref="A8:E8"/>
    <mergeCell ref="A9:E9"/>
    <mergeCell ref="A13:E13"/>
    <mergeCell ref="A18:B18"/>
    <mergeCell ref="A19:B19"/>
    <mergeCell ref="A20:B20"/>
  </mergeCells>
  <phoneticPr fontId="6"/>
  <pageMargins left="0.59055118110236227" right="0.27559055118110237" top="0.55118110236220474" bottom="0.47244094488188981" header="0.31496062992125984" footer="0.23622047244094491"/>
  <pageSetup paperSize="9" scale="83" orientation="portrait" r:id="rId1"/>
  <headerFooter>
    <oddFooter>&amp;R&amp;A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00B0F0"/>
  </sheetPr>
  <dimension ref="A1:AU129"/>
  <sheetViews>
    <sheetView tabSelected="1" workbookViewId="0">
      <selection activeCell="C54" sqref="C54:AD54"/>
    </sheetView>
  </sheetViews>
  <sheetFormatPr defaultColWidth="0" defaultRowHeight="13.5" zeroHeight="1" x14ac:dyDescent="0.15"/>
  <cols>
    <col min="1" max="1" width="3.125" style="17" customWidth="1"/>
    <col min="2" max="2" width="19" style="17" customWidth="1"/>
    <col min="3" max="3" width="5.5" style="17" customWidth="1"/>
    <col min="4" max="4" width="3.125" style="17" customWidth="1"/>
    <col min="5" max="5" width="5.625" style="17" customWidth="1"/>
    <col min="6" max="6" width="13" style="17" customWidth="1"/>
    <col min="7" max="7" width="5.625" style="17" customWidth="1"/>
    <col min="8" max="8" width="3.25" style="17" customWidth="1"/>
    <col min="9" max="9" width="2.875" style="17" customWidth="1"/>
    <col min="10" max="10" width="4" style="17" customWidth="1"/>
    <col min="11" max="12" width="4.875" style="17" customWidth="1"/>
    <col min="13" max="13" width="4.375" style="17" customWidth="1"/>
    <col min="14" max="16" width="3.125" style="17" customWidth="1"/>
    <col min="17" max="17" width="3.625" style="17" customWidth="1"/>
    <col min="18" max="18" width="3.875" style="17" customWidth="1"/>
    <col min="19" max="20" width="3.125" style="17" customWidth="1"/>
    <col min="21" max="23" width="3.5" style="17" customWidth="1"/>
    <col min="24" max="29" width="3.125" style="17" customWidth="1"/>
    <col min="30" max="30" width="2.5" style="17" customWidth="1"/>
    <col min="31" max="31" width="2" style="17" customWidth="1"/>
    <col min="32" max="32" width="93.375" style="17" customWidth="1"/>
    <col min="33" max="33" width="1.5" style="17" customWidth="1"/>
    <col min="34" max="16384" width="9" style="17" hidden="1"/>
  </cols>
  <sheetData>
    <row r="1" spans="1:47" ht="27" customHeight="1" x14ac:dyDescent="0.15">
      <c r="A1" s="161"/>
      <c r="B1" s="420" t="s">
        <v>752</v>
      </c>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161"/>
      <c r="AF1" s="173" t="s">
        <v>833</v>
      </c>
      <c r="AG1" s="161"/>
    </row>
    <row r="2" spans="1:47" ht="27" customHeight="1" thickBot="1" x14ac:dyDescent="0.2">
      <c r="A2" s="161"/>
      <c r="B2" s="14" t="s">
        <v>46</v>
      </c>
      <c r="C2" s="14"/>
      <c r="D2" s="14"/>
      <c r="E2" s="14"/>
      <c r="F2" s="14"/>
      <c r="G2" s="14"/>
      <c r="H2" s="14"/>
      <c r="I2" s="231"/>
      <c r="J2" s="231"/>
      <c r="K2" s="231"/>
      <c r="L2" s="231"/>
      <c r="M2" s="231"/>
      <c r="N2" s="231"/>
      <c r="O2" s="231"/>
      <c r="P2" s="231"/>
      <c r="Q2" s="231"/>
      <c r="R2" s="14"/>
      <c r="S2" s="453" t="s">
        <v>711</v>
      </c>
      <c r="T2" s="453"/>
      <c r="U2" s="451"/>
      <c r="V2" s="452"/>
      <c r="W2" s="14" t="s">
        <v>26</v>
      </c>
      <c r="X2" s="451"/>
      <c r="Y2" s="452"/>
      <c r="Z2" s="14" t="s">
        <v>27</v>
      </c>
      <c r="AA2" s="451"/>
      <c r="AB2" s="452"/>
      <c r="AC2" s="447" t="s">
        <v>30</v>
      </c>
      <c r="AD2" s="447"/>
      <c r="AE2" s="161"/>
      <c r="AF2" s="61" t="s">
        <v>832</v>
      </c>
      <c r="AG2" s="161"/>
    </row>
    <row r="3" spans="1:47" ht="25.5" customHeight="1" thickBot="1" x14ac:dyDescent="0.2">
      <c r="A3" s="161"/>
      <c r="B3" s="113" t="s">
        <v>24</v>
      </c>
      <c r="C3" s="456" t="s">
        <v>1086</v>
      </c>
      <c r="D3" s="457"/>
      <c r="E3" s="457"/>
      <c r="F3" s="114"/>
      <c r="G3" s="232"/>
      <c r="H3" s="14"/>
      <c r="I3" s="231"/>
      <c r="J3" s="231"/>
      <c r="K3" s="231"/>
      <c r="L3" s="14"/>
      <c r="M3" s="231"/>
      <c r="N3" s="231"/>
      <c r="O3" s="231"/>
      <c r="P3" s="231"/>
      <c r="Q3" s="231"/>
      <c r="R3" s="14"/>
      <c r="S3" s="14"/>
      <c r="T3" s="14"/>
      <c r="U3" s="14"/>
      <c r="V3" s="14"/>
      <c r="W3" s="118"/>
      <c r="X3" s="118"/>
      <c r="Y3" s="118"/>
      <c r="Z3" s="118"/>
      <c r="AA3" s="118"/>
      <c r="AB3" s="118"/>
      <c r="AC3" s="118"/>
      <c r="AD3" s="118"/>
      <c r="AE3" s="161"/>
      <c r="AF3" s="161" t="s">
        <v>1019</v>
      </c>
      <c r="AG3" s="161"/>
    </row>
    <row r="4" spans="1:47" ht="15" customHeight="1" x14ac:dyDescent="0.15">
      <c r="A4" s="161"/>
      <c r="B4" s="14"/>
      <c r="C4" s="458" t="s">
        <v>1029</v>
      </c>
      <c r="D4" s="458"/>
      <c r="E4" s="458"/>
      <c r="F4" s="458"/>
      <c r="G4" s="459"/>
      <c r="H4" s="269"/>
      <c r="I4" s="269"/>
      <c r="J4" s="269"/>
      <c r="K4" s="269"/>
      <c r="L4" s="14"/>
      <c r="M4" s="14"/>
      <c r="N4" s="14"/>
      <c r="O4" s="14"/>
      <c r="P4" s="14"/>
      <c r="Q4" s="14"/>
      <c r="R4" s="14"/>
      <c r="S4" s="14"/>
      <c r="T4" s="14"/>
      <c r="U4" s="14"/>
      <c r="V4" s="14"/>
      <c r="W4" s="118"/>
      <c r="X4" s="547" t="s">
        <v>751</v>
      </c>
      <c r="Y4" s="548"/>
      <c r="Z4" s="548"/>
      <c r="AA4" s="548"/>
      <c r="AB4" s="548"/>
      <c r="AC4" s="548"/>
      <c r="AD4" s="549"/>
      <c r="AE4" s="161"/>
      <c r="AF4" s="373"/>
      <c r="AG4" s="161"/>
    </row>
    <row r="5" spans="1:47" ht="8.25" customHeight="1" thickBot="1" x14ac:dyDescent="0.2">
      <c r="A5" s="161"/>
      <c r="B5" s="14"/>
      <c r="C5" s="14"/>
      <c r="D5" s="14"/>
      <c r="E5" s="14"/>
      <c r="F5" s="14"/>
      <c r="G5" s="14"/>
      <c r="H5" s="14"/>
      <c r="I5" s="14"/>
      <c r="J5" s="14"/>
      <c r="K5" s="14"/>
      <c r="L5" s="14"/>
      <c r="M5" s="14"/>
      <c r="N5" s="14"/>
      <c r="O5" s="14"/>
      <c r="P5" s="14"/>
      <c r="Q5" s="14"/>
      <c r="R5" s="14"/>
      <c r="S5" s="14"/>
      <c r="T5" s="14"/>
      <c r="U5" s="14"/>
      <c r="V5" s="14"/>
      <c r="W5" s="118"/>
      <c r="X5" s="550"/>
      <c r="Y5" s="551"/>
      <c r="Z5" s="551"/>
      <c r="AA5" s="551"/>
      <c r="AB5" s="551"/>
      <c r="AC5" s="551"/>
      <c r="AD5" s="552"/>
      <c r="AE5" s="161"/>
      <c r="AF5" s="373"/>
      <c r="AG5" s="161"/>
    </row>
    <row r="6" spans="1:47" ht="18.95" customHeight="1" x14ac:dyDescent="0.15">
      <c r="A6" s="161"/>
      <c r="B6" s="239" t="s">
        <v>930</v>
      </c>
      <c r="C6" s="434"/>
      <c r="D6" s="435"/>
      <c r="E6" s="435"/>
      <c r="F6" s="435"/>
      <c r="G6" s="435"/>
      <c r="H6" s="435"/>
      <c r="I6" s="435"/>
      <c r="J6" s="435"/>
      <c r="K6" s="435"/>
      <c r="L6" s="435"/>
      <c r="M6" s="435"/>
      <c r="N6" s="435"/>
      <c r="O6" s="435"/>
      <c r="P6" s="435"/>
      <c r="Q6" s="435"/>
      <c r="R6" s="436"/>
      <c r="S6" s="14"/>
      <c r="T6" s="14"/>
      <c r="U6" s="14"/>
      <c r="V6" s="14"/>
      <c r="W6" s="118"/>
      <c r="X6" s="550"/>
      <c r="Y6" s="551"/>
      <c r="Z6" s="551"/>
      <c r="AA6" s="551"/>
      <c r="AB6" s="551"/>
      <c r="AC6" s="551"/>
      <c r="AD6" s="552"/>
      <c r="AE6" s="161"/>
      <c r="AF6" s="61" t="s">
        <v>923</v>
      </c>
      <c r="AG6" s="161"/>
      <c r="AH6" s="216"/>
      <c r="AI6" s="216"/>
      <c r="AJ6" s="216"/>
      <c r="AK6" s="216"/>
      <c r="AL6" s="216"/>
      <c r="AM6" s="216"/>
      <c r="AN6" s="216"/>
      <c r="AO6" s="216"/>
      <c r="AP6" s="216"/>
      <c r="AQ6" s="216"/>
      <c r="AR6" s="216"/>
      <c r="AS6" s="216"/>
      <c r="AT6" s="216"/>
      <c r="AU6" s="216"/>
    </row>
    <row r="7" spans="1:47" ht="27" customHeight="1" thickBot="1" x14ac:dyDescent="0.2">
      <c r="A7" s="161"/>
      <c r="B7" s="139" t="s">
        <v>0</v>
      </c>
      <c r="C7" s="431"/>
      <c r="D7" s="432"/>
      <c r="E7" s="432"/>
      <c r="F7" s="432"/>
      <c r="G7" s="432"/>
      <c r="H7" s="432"/>
      <c r="I7" s="432"/>
      <c r="J7" s="432"/>
      <c r="K7" s="432"/>
      <c r="L7" s="432"/>
      <c r="M7" s="432"/>
      <c r="N7" s="432"/>
      <c r="O7" s="432"/>
      <c r="P7" s="432"/>
      <c r="Q7" s="432"/>
      <c r="R7" s="433"/>
      <c r="S7" s="14"/>
      <c r="T7" s="14"/>
      <c r="U7" s="14"/>
      <c r="V7" s="14"/>
      <c r="W7" s="118"/>
      <c r="X7" s="550"/>
      <c r="Y7" s="551"/>
      <c r="Z7" s="551"/>
      <c r="AA7" s="551"/>
      <c r="AB7" s="551"/>
      <c r="AC7" s="551"/>
      <c r="AD7" s="552"/>
      <c r="AE7" s="161"/>
      <c r="AF7" s="65"/>
      <c r="AG7" s="161"/>
      <c r="AH7" s="223"/>
      <c r="AI7" s="417" t="s">
        <v>915</v>
      </c>
      <c r="AJ7" s="418"/>
      <c r="AK7" s="418"/>
      <c r="AL7" s="419"/>
      <c r="AM7" s="410" t="s">
        <v>913</v>
      </c>
      <c r="AN7" s="411"/>
      <c r="AO7" s="407" t="s">
        <v>917</v>
      </c>
      <c r="AP7" s="408"/>
      <c r="AQ7" s="408"/>
      <c r="AR7" s="409"/>
      <c r="AS7" s="410" t="s">
        <v>916</v>
      </c>
      <c r="AT7" s="411"/>
      <c r="AU7" s="216"/>
    </row>
    <row r="8" spans="1:47" ht="18.95" customHeight="1" x14ac:dyDescent="0.15">
      <c r="A8" s="161"/>
      <c r="B8" s="424" t="s">
        <v>1</v>
      </c>
      <c r="C8" s="426" t="s">
        <v>35</v>
      </c>
      <c r="D8" s="427"/>
      <c r="E8" s="429"/>
      <c r="F8" s="429"/>
      <c r="G8" s="24" t="s">
        <v>26</v>
      </c>
      <c r="H8" s="428"/>
      <c r="I8" s="428"/>
      <c r="J8" s="24" t="s">
        <v>27</v>
      </c>
      <c r="K8" s="429"/>
      <c r="L8" s="429"/>
      <c r="M8" s="24" t="s">
        <v>28</v>
      </c>
      <c r="N8" s="29" t="s">
        <v>114</v>
      </c>
      <c r="O8" s="29"/>
      <c r="P8" s="446" t="str">
        <f>IF(AND($E$9&lt;&gt;"",$L$9&lt;&gt;0),IF(DATE($E$9,$H$8,$K$8)&lt;=DATE($L$9,4,1),DATEDIF(DATE($E$9,$H$8,$K$8),DATE($L$9,4,1),"Y"),"－"),"")</f>
        <v/>
      </c>
      <c r="Q8" s="446"/>
      <c r="R8" s="25" t="s">
        <v>115</v>
      </c>
      <c r="S8" s="374" t="s">
        <v>741</v>
      </c>
      <c r="T8" s="375"/>
      <c r="U8" s="375"/>
      <c r="V8" s="375"/>
      <c r="W8" s="118"/>
      <c r="X8" s="550"/>
      <c r="Y8" s="551"/>
      <c r="Z8" s="551"/>
      <c r="AA8" s="551"/>
      <c r="AB8" s="551"/>
      <c r="AC8" s="551"/>
      <c r="AD8" s="552"/>
      <c r="AE8" s="161"/>
      <c r="AF8" s="61" t="s">
        <v>946</v>
      </c>
      <c r="AG8" s="161"/>
      <c r="AH8" s="224"/>
      <c r="AI8" s="414" t="s">
        <v>914</v>
      </c>
      <c r="AJ8" s="415"/>
      <c r="AK8" s="415"/>
      <c r="AL8" s="416"/>
      <c r="AM8" s="412"/>
      <c r="AN8" s="413"/>
      <c r="AO8" s="217"/>
      <c r="AP8" s="218"/>
      <c r="AQ8" s="218"/>
      <c r="AR8" s="219"/>
      <c r="AS8" s="412"/>
      <c r="AT8" s="413"/>
      <c r="AU8" s="216"/>
    </row>
    <row r="9" spans="1:47" ht="18.95" customHeight="1" thickBot="1" x14ac:dyDescent="0.2">
      <c r="A9" s="161"/>
      <c r="B9" s="425"/>
      <c r="C9" s="454" t="s">
        <v>49</v>
      </c>
      <c r="D9" s="455"/>
      <c r="E9" s="430" t="str">
        <f>IF($E$8&lt;&gt;"",IF($C$8="昭和",1925,IF($C$8="平成",1988,IF($C$8="令和",2018,0)))+$E$8,"")</f>
        <v/>
      </c>
      <c r="F9" s="430"/>
      <c r="G9" s="134" t="s">
        <v>48</v>
      </c>
      <c r="H9" s="134"/>
      <c r="I9" s="11"/>
      <c r="J9" s="134" t="s">
        <v>116</v>
      </c>
      <c r="K9" s="134"/>
      <c r="L9" s="430">
        <v>2026</v>
      </c>
      <c r="M9" s="430"/>
      <c r="N9" s="134" t="s">
        <v>117</v>
      </c>
      <c r="O9" s="134"/>
      <c r="P9" s="134"/>
      <c r="Q9" s="134"/>
      <c r="R9" s="26"/>
      <c r="S9" s="14"/>
      <c r="T9" s="14"/>
      <c r="U9" s="14"/>
      <c r="V9" s="14"/>
      <c r="W9" s="118"/>
      <c r="X9" s="553"/>
      <c r="Y9" s="554"/>
      <c r="Z9" s="554"/>
      <c r="AA9" s="554"/>
      <c r="AB9" s="554"/>
      <c r="AC9" s="554"/>
      <c r="AD9" s="555"/>
      <c r="AE9" s="161"/>
      <c r="AF9" s="61" t="s">
        <v>120</v>
      </c>
      <c r="AG9" s="161"/>
      <c r="AH9" s="216"/>
      <c r="AI9" s="216"/>
      <c r="AJ9" s="216"/>
      <c r="AK9" s="216"/>
      <c r="AL9" s="216"/>
      <c r="AM9" s="216"/>
      <c r="AN9" s="216"/>
      <c r="AO9" s="216"/>
      <c r="AP9" s="216"/>
      <c r="AQ9" s="216"/>
      <c r="AR9" s="216"/>
      <c r="AS9" s="216"/>
      <c r="AT9" s="216"/>
      <c r="AU9" s="216"/>
    </row>
    <row r="10" spans="1:47" ht="15" customHeight="1" thickBot="1" x14ac:dyDescent="0.2">
      <c r="A10" s="161"/>
      <c r="B10" s="11"/>
      <c r="C10" s="11"/>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61"/>
      <c r="AF10" s="61" t="s">
        <v>816</v>
      </c>
      <c r="AG10" s="161"/>
      <c r="AH10" s="223"/>
      <c r="AI10" s="417" t="s">
        <v>915</v>
      </c>
      <c r="AJ10" s="418"/>
      <c r="AK10" s="418"/>
      <c r="AL10" s="419"/>
      <c r="AM10" s="410" t="s">
        <v>916</v>
      </c>
      <c r="AN10" s="411"/>
      <c r="AO10" s="417" t="s">
        <v>918</v>
      </c>
      <c r="AP10" s="418"/>
      <c r="AQ10" s="418"/>
      <c r="AR10" s="419"/>
      <c r="AS10" s="410" t="s">
        <v>913</v>
      </c>
      <c r="AT10" s="411"/>
      <c r="AU10" s="216"/>
    </row>
    <row r="11" spans="1:47" ht="18.95" customHeight="1" x14ac:dyDescent="0.15">
      <c r="A11" s="161"/>
      <c r="B11" s="421" t="s">
        <v>931</v>
      </c>
      <c r="C11" s="7" t="s">
        <v>2</v>
      </c>
      <c r="D11" s="437"/>
      <c r="E11" s="438"/>
      <c r="F11" s="438"/>
      <c r="G11" s="438"/>
      <c r="H11" s="438"/>
      <c r="I11" s="439"/>
      <c r="J11" s="158"/>
      <c r="K11" s="159"/>
      <c r="L11" s="159"/>
      <c r="M11" s="159"/>
      <c r="N11" s="159"/>
      <c r="O11" s="159"/>
      <c r="P11" s="159"/>
      <c r="Q11" s="159"/>
      <c r="R11" s="159"/>
      <c r="S11" s="159"/>
      <c r="T11" s="159"/>
      <c r="U11" s="159"/>
      <c r="V11" s="159"/>
      <c r="W11" s="159"/>
      <c r="X11" s="159"/>
      <c r="Y11" s="159"/>
      <c r="Z11" s="159"/>
      <c r="AA11" s="159"/>
      <c r="AB11" s="159"/>
      <c r="AC11" s="159"/>
      <c r="AD11" s="160"/>
      <c r="AE11" s="161"/>
      <c r="AF11" s="46" t="s">
        <v>1096</v>
      </c>
      <c r="AG11" s="161"/>
      <c r="AH11" s="224"/>
      <c r="AI11" s="414" t="s">
        <v>914</v>
      </c>
      <c r="AJ11" s="415"/>
      <c r="AK11" s="415"/>
      <c r="AL11" s="416"/>
      <c r="AM11" s="412"/>
      <c r="AN11" s="413"/>
      <c r="AO11" s="220"/>
      <c r="AP11" s="221"/>
      <c r="AQ11" s="221"/>
      <c r="AR11" s="222"/>
      <c r="AS11" s="412"/>
      <c r="AT11" s="413"/>
      <c r="AU11" s="216"/>
    </row>
    <row r="12" spans="1:47" ht="27" customHeight="1" x14ac:dyDescent="0.15">
      <c r="A12" s="161"/>
      <c r="B12" s="422"/>
      <c r="C12" s="440"/>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2"/>
      <c r="AE12" s="161"/>
      <c r="AF12" s="46"/>
      <c r="AG12" s="161"/>
      <c r="AH12" s="216"/>
      <c r="AI12" s="216"/>
      <c r="AJ12" s="216"/>
      <c r="AK12" s="216"/>
      <c r="AL12" s="216"/>
      <c r="AM12" s="216"/>
      <c r="AN12" s="216"/>
      <c r="AO12" s="216"/>
      <c r="AP12" s="216"/>
      <c r="AQ12" s="216"/>
      <c r="AR12" s="216"/>
      <c r="AS12" s="216"/>
      <c r="AT12" s="216"/>
      <c r="AU12" s="216"/>
    </row>
    <row r="13" spans="1:47" ht="26.25" customHeight="1" x14ac:dyDescent="0.15">
      <c r="A13" s="161"/>
      <c r="B13" s="422"/>
      <c r="C13" s="8"/>
      <c r="D13" s="9"/>
      <c r="E13" s="9"/>
      <c r="F13" s="39" t="s">
        <v>90</v>
      </c>
      <c r="G13" s="546"/>
      <c r="H13" s="546"/>
      <c r="I13" s="546"/>
      <c r="J13" s="546"/>
      <c r="K13" s="546"/>
      <c r="L13" s="546"/>
      <c r="M13" s="213"/>
      <c r="N13" s="214" t="s">
        <v>89</v>
      </c>
      <c r="O13" s="546"/>
      <c r="P13" s="546"/>
      <c r="Q13" s="546"/>
      <c r="R13" s="546"/>
      <c r="S13" s="546"/>
      <c r="T13" s="546"/>
      <c r="U13" s="448" t="s">
        <v>740</v>
      </c>
      <c r="V13" s="448"/>
      <c r="W13" s="448"/>
      <c r="X13" s="449"/>
      <c r="Y13" s="449"/>
      <c r="Z13" s="449"/>
      <c r="AA13" s="449"/>
      <c r="AB13" s="449"/>
      <c r="AC13" s="449"/>
      <c r="AD13" s="450"/>
      <c r="AE13" s="161"/>
      <c r="AF13" s="46" t="s">
        <v>1097</v>
      </c>
      <c r="AG13" s="161"/>
    </row>
    <row r="14" spans="1:47" ht="26.25" customHeight="1" thickBot="1" x14ac:dyDescent="0.2">
      <c r="A14" s="161"/>
      <c r="B14" s="423"/>
      <c r="C14" s="127"/>
      <c r="D14" s="11"/>
      <c r="E14" s="11"/>
      <c r="F14" s="117" t="s">
        <v>1098</v>
      </c>
      <c r="G14" s="443"/>
      <c r="H14" s="444"/>
      <c r="I14" s="444"/>
      <c r="J14" s="444"/>
      <c r="K14" s="444"/>
      <c r="L14" s="444"/>
      <c r="M14" s="444"/>
      <c r="N14" s="444"/>
      <c r="O14" s="444"/>
      <c r="P14" s="444"/>
      <c r="Q14" s="444"/>
      <c r="R14" s="444"/>
      <c r="S14" s="444"/>
      <c r="T14" s="444"/>
      <c r="U14" s="444"/>
      <c r="V14" s="444"/>
      <c r="W14" s="444"/>
      <c r="X14" s="444"/>
      <c r="Y14" s="444"/>
      <c r="Z14" s="444"/>
      <c r="AA14" s="444"/>
      <c r="AB14" s="444"/>
      <c r="AC14" s="444"/>
      <c r="AD14" s="445"/>
      <c r="AE14" s="161"/>
      <c r="AF14" s="46" t="s">
        <v>1099</v>
      </c>
      <c r="AG14" s="161"/>
    </row>
    <row r="15" spans="1:47" ht="28.5" customHeight="1" x14ac:dyDescent="0.15">
      <c r="A15" s="161"/>
      <c r="B15" s="370" t="s">
        <v>1105</v>
      </c>
      <c r="C15" s="567" t="s">
        <v>775</v>
      </c>
      <c r="D15" s="556" t="s">
        <v>921</v>
      </c>
      <c r="E15" s="569" t="s">
        <v>1035</v>
      </c>
      <c r="F15" s="570"/>
      <c r="G15" s="571"/>
      <c r="H15" s="572"/>
      <c r="I15" s="572"/>
      <c r="J15" s="572"/>
      <c r="K15" s="572"/>
      <c r="L15" s="572"/>
      <c r="M15" s="572"/>
      <c r="N15" s="573"/>
      <c r="O15" s="368"/>
      <c r="P15" s="369"/>
      <c r="Q15" s="369"/>
      <c r="R15" s="369"/>
      <c r="S15" s="369"/>
      <c r="T15" s="363" t="s">
        <v>16</v>
      </c>
      <c r="U15" s="364"/>
      <c r="V15" s="365"/>
      <c r="W15" s="366"/>
      <c r="X15" s="366"/>
      <c r="Y15" s="366"/>
      <c r="Z15" s="366"/>
      <c r="AA15" s="366"/>
      <c r="AB15" s="367"/>
      <c r="AC15" s="361" t="s">
        <v>239</v>
      </c>
      <c r="AD15" s="362"/>
      <c r="AE15" s="161"/>
      <c r="AF15" s="46" t="s">
        <v>944</v>
      </c>
      <c r="AG15" s="161"/>
    </row>
    <row r="16" spans="1:47" ht="51" customHeight="1" x14ac:dyDescent="0.15">
      <c r="A16" s="161"/>
      <c r="B16" s="371"/>
      <c r="C16" s="471"/>
      <c r="D16" s="557"/>
      <c r="E16" s="561" t="s">
        <v>1033</v>
      </c>
      <c r="F16" s="582"/>
      <c r="G16" s="563" t="s">
        <v>1020</v>
      </c>
      <c r="H16" s="564"/>
      <c r="I16" s="577" t="s">
        <v>1030</v>
      </c>
      <c r="J16" s="578"/>
      <c r="K16" s="579" t="s">
        <v>1087</v>
      </c>
      <c r="L16" s="580"/>
      <c r="M16" s="580"/>
      <c r="N16" s="580"/>
      <c r="O16" s="580"/>
      <c r="P16" s="580"/>
      <c r="Q16" s="580"/>
      <c r="R16" s="580"/>
      <c r="S16" s="580"/>
      <c r="T16" s="580"/>
      <c r="U16" s="580"/>
      <c r="V16" s="580"/>
      <c r="W16" s="580"/>
      <c r="X16" s="580"/>
      <c r="Y16" s="580"/>
      <c r="Z16" s="580"/>
      <c r="AA16" s="580"/>
      <c r="AB16" s="580"/>
      <c r="AC16" s="580"/>
      <c r="AD16" s="581"/>
      <c r="AE16" s="161"/>
      <c r="AF16" s="226" t="s">
        <v>1022</v>
      </c>
      <c r="AG16" s="161"/>
    </row>
    <row r="17" spans="1:33" ht="28.5" customHeight="1" x14ac:dyDescent="0.15">
      <c r="A17" s="161"/>
      <c r="B17" s="371"/>
      <c r="C17" s="471"/>
      <c r="D17" s="558" t="s">
        <v>912</v>
      </c>
      <c r="E17" s="583" t="s">
        <v>1021</v>
      </c>
      <c r="F17" s="584"/>
      <c r="G17" s="511"/>
      <c r="H17" s="512"/>
      <c r="I17" s="512"/>
      <c r="J17" s="512"/>
      <c r="K17" s="512"/>
      <c r="L17" s="512"/>
      <c r="M17" s="512"/>
      <c r="N17" s="512"/>
      <c r="O17" s="512"/>
      <c r="P17" s="512"/>
      <c r="Q17" s="512"/>
      <c r="R17" s="512"/>
      <c r="S17" s="513"/>
      <c r="T17" s="473"/>
      <c r="U17" s="474"/>
      <c r="V17" s="474"/>
      <c r="W17" s="474"/>
      <c r="X17" s="474"/>
      <c r="Y17" s="474"/>
      <c r="Z17" s="474"/>
      <c r="AA17" s="474"/>
      <c r="AB17" s="475"/>
      <c r="AC17" s="509" t="s">
        <v>16</v>
      </c>
      <c r="AD17" s="510"/>
      <c r="AE17" s="161"/>
      <c r="AF17" s="46" t="s">
        <v>943</v>
      </c>
      <c r="AG17" s="161"/>
    </row>
    <row r="18" spans="1:33" ht="28.5" customHeight="1" x14ac:dyDescent="0.15">
      <c r="A18" s="161"/>
      <c r="B18" s="371"/>
      <c r="C18" s="471"/>
      <c r="D18" s="559"/>
      <c r="E18" s="482" t="s">
        <v>1095</v>
      </c>
      <c r="F18" s="483"/>
      <c r="G18" s="506"/>
      <c r="H18" s="507"/>
      <c r="I18" s="507"/>
      <c r="J18" s="507"/>
      <c r="K18" s="507"/>
      <c r="L18" s="507"/>
      <c r="M18" s="507"/>
      <c r="N18" s="508"/>
      <c r="O18" s="514" t="s">
        <v>1090</v>
      </c>
      <c r="P18" s="515"/>
      <c r="Q18" s="515"/>
      <c r="R18" s="515"/>
      <c r="S18" s="516"/>
      <c r="T18" s="479"/>
      <c r="U18" s="480"/>
      <c r="V18" s="480"/>
      <c r="W18" s="481"/>
      <c r="X18" s="227" t="s">
        <v>106</v>
      </c>
      <c r="Y18" s="476"/>
      <c r="Z18" s="477"/>
      <c r="AA18" s="477"/>
      <c r="AB18" s="478"/>
      <c r="AC18" s="12" t="s">
        <v>25</v>
      </c>
      <c r="AD18" s="228"/>
      <c r="AE18" s="161"/>
      <c r="AF18" s="46" t="s">
        <v>1100</v>
      </c>
      <c r="AG18" s="161"/>
    </row>
    <row r="19" spans="1:33" ht="32.25" customHeight="1" x14ac:dyDescent="0.15">
      <c r="A19" s="161"/>
      <c r="B19" s="371"/>
      <c r="C19" s="568"/>
      <c r="D19" s="560"/>
      <c r="E19" s="561" t="s">
        <v>1034</v>
      </c>
      <c r="F19" s="562"/>
      <c r="G19" s="563" t="s">
        <v>1020</v>
      </c>
      <c r="H19" s="564"/>
      <c r="I19" s="565"/>
      <c r="J19" s="565"/>
      <c r="K19" s="565"/>
      <c r="L19" s="565"/>
      <c r="M19" s="565"/>
      <c r="N19" s="565"/>
      <c r="O19" s="565"/>
      <c r="P19" s="565"/>
      <c r="Q19" s="565"/>
      <c r="R19" s="565"/>
      <c r="S19" s="565"/>
      <c r="T19" s="565"/>
      <c r="U19" s="565"/>
      <c r="V19" s="565"/>
      <c r="W19" s="565"/>
      <c r="X19" s="565"/>
      <c r="Y19" s="565"/>
      <c r="Z19" s="565"/>
      <c r="AA19" s="565"/>
      <c r="AB19" s="565"/>
      <c r="AC19" s="565"/>
      <c r="AD19" s="566"/>
      <c r="AE19" s="161"/>
      <c r="AF19" s="226" t="s">
        <v>934</v>
      </c>
      <c r="AG19" s="161"/>
    </row>
    <row r="20" spans="1:33" ht="28.5" customHeight="1" x14ac:dyDescent="0.15">
      <c r="A20" s="161"/>
      <c r="B20" s="371"/>
      <c r="C20" s="470" t="s">
        <v>1031</v>
      </c>
      <c r="D20" s="273" t="s">
        <v>921</v>
      </c>
      <c r="E20" s="596" t="s">
        <v>1036</v>
      </c>
      <c r="F20" s="597"/>
      <c r="G20" s="593"/>
      <c r="H20" s="594"/>
      <c r="I20" s="594"/>
      <c r="J20" s="594"/>
      <c r="K20" s="594"/>
      <c r="L20" s="594"/>
      <c r="M20" s="594"/>
      <c r="N20" s="595"/>
      <c r="O20" s="587"/>
      <c r="P20" s="587"/>
      <c r="Q20" s="587"/>
      <c r="R20" s="587"/>
      <c r="S20" s="587"/>
      <c r="T20" s="460" t="s">
        <v>16</v>
      </c>
      <c r="U20" s="461"/>
      <c r="V20" s="672"/>
      <c r="W20" s="673"/>
      <c r="X20" s="673"/>
      <c r="Y20" s="673"/>
      <c r="Z20" s="673"/>
      <c r="AA20" s="673"/>
      <c r="AB20" s="674"/>
      <c r="AC20" s="591" t="s">
        <v>239</v>
      </c>
      <c r="AD20" s="592"/>
      <c r="AE20" s="161"/>
      <c r="AF20" s="657" t="s">
        <v>945</v>
      </c>
      <c r="AG20" s="161"/>
    </row>
    <row r="21" spans="1:33" ht="28.5" customHeight="1" x14ac:dyDescent="0.15">
      <c r="A21" s="161"/>
      <c r="B21" s="371"/>
      <c r="C21" s="471"/>
      <c r="D21" s="558" t="s">
        <v>912</v>
      </c>
      <c r="E21" s="585" t="s">
        <v>1021</v>
      </c>
      <c r="F21" s="586"/>
      <c r="G21" s="473"/>
      <c r="H21" s="474"/>
      <c r="I21" s="474"/>
      <c r="J21" s="474"/>
      <c r="K21" s="474"/>
      <c r="L21" s="474"/>
      <c r="M21" s="474"/>
      <c r="N21" s="474"/>
      <c r="O21" s="474"/>
      <c r="P21" s="474"/>
      <c r="Q21" s="474"/>
      <c r="R21" s="474"/>
      <c r="S21" s="475"/>
      <c r="T21" s="473"/>
      <c r="U21" s="474"/>
      <c r="V21" s="474"/>
      <c r="W21" s="474"/>
      <c r="X21" s="474"/>
      <c r="Y21" s="474"/>
      <c r="Z21" s="474"/>
      <c r="AA21" s="474"/>
      <c r="AB21" s="475"/>
      <c r="AC21" s="509" t="s">
        <v>16</v>
      </c>
      <c r="AD21" s="510"/>
      <c r="AE21" s="161"/>
      <c r="AF21" s="657"/>
      <c r="AG21" s="161"/>
    </row>
    <row r="22" spans="1:33" ht="28.5" customHeight="1" thickBot="1" x14ac:dyDescent="0.2">
      <c r="A22" s="161"/>
      <c r="B22" s="372"/>
      <c r="C22" s="472"/>
      <c r="D22" s="560"/>
      <c r="E22" s="482" t="s">
        <v>1089</v>
      </c>
      <c r="F22" s="483"/>
      <c r="G22" s="696"/>
      <c r="H22" s="697"/>
      <c r="I22" s="697"/>
      <c r="J22" s="697"/>
      <c r="K22" s="697"/>
      <c r="L22" s="697"/>
      <c r="M22" s="697"/>
      <c r="N22" s="698"/>
      <c r="O22" s="503" t="s">
        <v>1090</v>
      </c>
      <c r="P22" s="504"/>
      <c r="Q22" s="504"/>
      <c r="R22" s="504"/>
      <c r="S22" s="505"/>
      <c r="T22" s="666"/>
      <c r="U22" s="667"/>
      <c r="V22" s="667"/>
      <c r="W22" s="668"/>
      <c r="X22" s="270" t="s">
        <v>106</v>
      </c>
      <c r="Y22" s="669"/>
      <c r="Z22" s="670"/>
      <c r="AA22" s="670"/>
      <c r="AB22" s="671"/>
      <c r="AC22" s="271" t="s">
        <v>25</v>
      </c>
      <c r="AD22" s="272"/>
      <c r="AE22" s="161"/>
      <c r="AF22" s="657"/>
      <c r="AG22" s="161"/>
    </row>
    <row r="23" spans="1:33" ht="18.95" customHeight="1" x14ac:dyDescent="0.15">
      <c r="A23" s="161"/>
      <c r="B23" s="522" t="s">
        <v>932</v>
      </c>
      <c r="C23" s="677" t="s">
        <v>930</v>
      </c>
      <c r="D23" s="678"/>
      <c r="E23" s="678"/>
      <c r="F23" s="679"/>
      <c r="G23" s="528"/>
      <c r="H23" s="529"/>
      <c r="I23" s="529"/>
      <c r="J23" s="529"/>
      <c r="K23" s="529"/>
      <c r="L23" s="529"/>
      <c r="M23" s="529"/>
      <c r="N23" s="529"/>
      <c r="O23" s="529"/>
      <c r="P23" s="529"/>
      <c r="Q23" s="529"/>
      <c r="R23" s="530"/>
      <c r="S23" s="493" t="s">
        <v>4</v>
      </c>
      <c r="T23" s="494"/>
      <c r="U23" s="496"/>
      <c r="V23" s="497"/>
      <c r="W23" s="497"/>
      <c r="X23" s="497"/>
      <c r="Y23" s="497"/>
      <c r="Z23" s="497"/>
      <c r="AA23" s="497"/>
      <c r="AB23" s="497"/>
      <c r="AC23" s="497"/>
      <c r="AD23" s="498"/>
      <c r="AE23" s="161"/>
      <c r="AF23" s="61" t="s">
        <v>923</v>
      </c>
      <c r="AG23" s="161"/>
    </row>
    <row r="24" spans="1:33" ht="27" customHeight="1" x14ac:dyDescent="0.15">
      <c r="A24" s="161"/>
      <c r="B24" s="523"/>
      <c r="C24" s="675" t="s">
        <v>5</v>
      </c>
      <c r="D24" s="565"/>
      <c r="E24" s="565"/>
      <c r="F24" s="676"/>
      <c r="G24" s="519"/>
      <c r="H24" s="520"/>
      <c r="I24" s="520"/>
      <c r="J24" s="520"/>
      <c r="K24" s="520"/>
      <c r="L24" s="520"/>
      <c r="M24" s="520"/>
      <c r="N24" s="521"/>
      <c r="O24" s="521"/>
      <c r="P24" s="521"/>
      <c r="Q24" s="521"/>
      <c r="R24" s="521"/>
      <c r="S24" s="495"/>
      <c r="T24" s="494"/>
      <c r="U24" s="499"/>
      <c r="V24" s="497"/>
      <c r="W24" s="497"/>
      <c r="X24" s="497"/>
      <c r="Y24" s="497"/>
      <c r="Z24" s="497"/>
      <c r="AA24" s="497"/>
      <c r="AB24" s="497"/>
      <c r="AC24" s="497"/>
      <c r="AD24" s="498"/>
      <c r="AE24" s="161"/>
      <c r="AF24" s="61" t="s">
        <v>815</v>
      </c>
      <c r="AG24" s="161"/>
    </row>
    <row r="25" spans="1:33" ht="18.95" customHeight="1" x14ac:dyDescent="0.15">
      <c r="A25" s="161"/>
      <c r="B25" s="523"/>
      <c r="C25" s="13"/>
      <c r="D25" s="14"/>
      <c r="E25" s="14"/>
      <c r="F25" s="15"/>
      <c r="G25" s="137" t="s">
        <v>7</v>
      </c>
      <c r="H25" s="484"/>
      <c r="I25" s="485"/>
      <c r="J25" s="485"/>
      <c r="K25" s="485"/>
      <c r="L25" s="485"/>
      <c r="M25" s="486"/>
      <c r="N25" s="487"/>
      <c r="O25" s="488"/>
      <c r="P25" s="488"/>
      <c r="Q25" s="488"/>
      <c r="R25" s="488"/>
      <c r="S25" s="488"/>
      <c r="T25" s="488"/>
      <c r="U25" s="488"/>
      <c r="V25" s="488"/>
      <c r="W25" s="488"/>
      <c r="X25" s="488"/>
      <c r="Y25" s="488"/>
      <c r="Z25" s="488"/>
      <c r="AA25" s="488"/>
      <c r="AB25" s="488"/>
      <c r="AC25" s="488"/>
      <c r="AD25" s="489"/>
      <c r="AE25" s="161"/>
      <c r="AF25" s="46" t="s">
        <v>920</v>
      </c>
      <c r="AG25" s="161"/>
    </row>
    <row r="26" spans="1:33" ht="18.95" customHeight="1" x14ac:dyDescent="0.15">
      <c r="A26" s="161"/>
      <c r="B26" s="523"/>
      <c r="C26" s="13"/>
      <c r="D26" s="14"/>
      <c r="E26" s="14"/>
      <c r="F26" s="14"/>
      <c r="G26" s="465"/>
      <c r="H26" s="466"/>
      <c r="I26" s="466"/>
      <c r="J26" s="466"/>
      <c r="K26" s="466"/>
      <c r="L26" s="466"/>
      <c r="M26" s="466"/>
      <c r="N26" s="466"/>
      <c r="O26" s="466"/>
      <c r="P26" s="466"/>
      <c r="Q26" s="466"/>
      <c r="R26" s="466"/>
      <c r="S26" s="466"/>
      <c r="T26" s="466"/>
      <c r="U26" s="466"/>
      <c r="V26" s="466"/>
      <c r="W26" s="466"/>
      <c r="X26" s="466"/>
      <c r="Y26" s="466"/>
      <c r="Z26" s="466"/>
      <c r="AA26" s="466"/>
      <c r="AB26" s="466"/>
      <c r="AC26" s="466"/>
      <c r="AD26" s="467"/>
      <c r="AE26" s="161"/>
      <c r="AF26" s="46"/>
      <c r="AG26" s="161"/>
    </row>
    <row r="27" spans="1:33" ht="18.95" customHeight="1" x14ac:dyDescent="0.15">
      <c r="A27" s="161"/>
      <c r="B27" s="523"/>
      <c r="C27" s="33" t="s">
        <v>6</v>
      </c>
      <c r="D27" s="32"/>
      <c r="E27" s="32"/>
      <c r="F27" s="32"/>
      <c r="G27" s="465"/>
      <c r="H27" s="466"/>
      <c r="I27" s="466"/>
      <c r="J27" s="466"/>
      <c r="K27" s="517"/>
      <c r="L27" s="517"/>
      <c r="M27" s="517"/>
      <c r="N27" s="517"/>
      <c r="O27" s="517"/>
      <c r="P27" s="517"/>
      <c r="Q27" s="517"/>
      <c r="R27" s="466"/>
      <c r="S27" s="466"/>
      <c r="T27" s="466"/>
      <c r="U27" s="466"/>
      <c r="V27" s="517"/>
      <c r="W27" s="517"/>
      <c r="X27" s="517"/>
      <c r="Y27" s="517"/>
      <c r="Z27" s="517"/>
      <c r="AA27" s="517"/>
      <c r="AB27" s="517"/>
      <c r="AC27" s="517"/>
      <c r="AD27" s="518"/>
      <c r="AE27" s="161"/>
      <c r="AF27" s="46"/>
      <c r="AG27" s="161"/>
    </row>
    <row r="28" spans="1:33" ht="26.25" customHeight="1" x14ac:dyDescent="0.15">
      <c r="A28" s="161"/>
      <c r="B28" s="523"/>
      <c r="C28" s="13"/>
      <c r="D28" s="14"/>
      <c r="E28" s="14"/>
      <c r="F28" s="14"/>
      <c r="G28" s="20"/>
      <c r="H28" s="21"/>
      <c r="I28" s="21"/>
      <c r="J28" s="36" t="s">
        <v>83</v>
      </c>
      <c r="K28" s="534"/>
      <c r="L28" s="532"/>
      <c r="M28" s="532"/>
      <c r="N28" s="532"/>
      <c r="O28" s="532"/>
      <c r="P28" s="532"/>
      <c r="Q28" s="532"/>
      <c r="R28" s="535"/>
      <c r="S28" s="21"/>
      <c r="T28" s="21"/>
      <c r="U28" s="21"/>
      <c r="V28" s="36" t="s">
        <v>84</v>
      </c>
      <c r="W28" s="531"/>
      <c r="X28" s="532"/>
      <c r="Y28" s="532"/>
      <c r="Z28" s="532"/>
      <c r="AA28" s="532"/>
      <c r="AB28" s="532"/>
      <c r="AC28" s="532"/>
      <c r="AD28" s="533"/>
      <c r="AE28" s="161"/>
      <c r="AF28" s="46" t="s">
        <v>1097</v>
      </c>
      <c r="AG28" s="161"/>
    </row>
    <row r="29" spans="1:33" ht="26.25" customHeight="1" x14ac:dyDescent="0.15">
      <c r="A29" s="161"/>
      <c r="B29" s="523"/>
      <c r="C29" s="13"/>
      <c r="D29" s="14"/>
      <c r="E29" s="14"/>
      <c r="F29" s="14"/>
      <c r="G29" s="18"/>
      <c r="H29" s="14"/>
      <c r="I29" s="14"/>
      <c r="J29" s="37" t="s">
        <v>3</v>
      </c>
      <c r="K29" s="462"/>
      <c r="L29" s="463"/>
      <c r="M29" s="463"/>
      <c r="N29" s="463"/>
      <c r="O29" s="463"/>
      <c r="P29" s="463"/>
      <c r="Q29" s="463"/>
      <c r="R29" s="464"/>
      <c r="S29" s="14"/>
      <c r="T29" s="14"/>
      <c r="U29" s="14"/>
      <c r="V29" s="38" t="s">
        <v>85</v>
      </c>
      <c r="W29" s="598"/>
      <c r="X29" s="599"/>
      <c r="Y29" s="599"/>
      <c r="Z29" s="599"/>
      <c r="AA29" s="599"/>
      <c r="AB29" s="599"/>
      <c r="AC29" s="599"/>
      <c r="AD29" s="600"/>
      <c r="AE29" s="161"/>
      <c r="AF29" s="46" t="s">
        <v>1099</v>
      </c>
      <c r="AG29" s="161"/>
    </row>
    <row r="30" spans="1:33" ht="26.25" customHeight="1" x14ac:dyDescent="0.15">
      <c r="A30" s="161"/>
      <c r="B30" s="524"/>
      <c r="C30" s="500" t="s">
        <v>8</v>
      </c>
      <c r="D30" s="501"/>
      <c r="E30" s="501"/>
      <c r="F30" s="502"/>
      <c r="G30" s="19"/>
      <c r="H30" s="9"/>
      <c r="I30" s="9"/>
      <c r="J30" s="40" t="s">
        <v>87</v>
      </c>
      <c r="K30" s="588"/>
      <c r="L30" s="589"/>
      <c r="M30" s="589"/>
      <c r="N30" s="589"/>
      <c r="O30" s="589"/>
      <c r="P30" s="589"/>
      <c r="Q30" s="589"/>
      <c r="R30" s="590"/>
      <c r="S30" s="9"/>
      <c r="T30" s="9"/>
      <c r="U30" s="9"/>
      <c r="V30" s="39" t="s">
        <v>86</v>
      </c>
      <c r="W30" s="601"/>
      <c r="X30" s="589"/>
      <c r="Y30" s="589"/>
      <c r="Z30" s="589"/>
      <c r="AA30" s="589"/>
      <c r="AB30" s="589"/>
      <c r="AC30" s="589"/>
      <c r="AD30" s="602"/>
      <c r="AE30" s="161"/>
      <c r="AF30" s="46"/>
      <c r="AG30" s="161"/>
    </row>
    <row r="31" spans="1:33" ht="26.25" customHeight="1" x14ac:dyDescent="0.15">
      <c r="A31" s="161"/>
      <c r="B31" s="619" t="s">
        <v>862</v>
      </c>
      <c r="C31" s="115"/>
      <c r="D31" s="23"/>
      <c r="E31" s="23"/>
      <c r="F31" s="116" t="s">
        <v>755</v>
      </c>
      <c r="G31" s="465"/>
      <c r="H31" s="466"/>
      <c r="I31" s="466"/>
      <c r="J31" s="466"/>
      <c r="K31" s="466"/>
      <c r="L31" s="466"/>
      <c r="M31" s="466"/>
      <c r="N31" s="466"/>
      <c r="O31" s="466"/>
      <c r="P31" s="466"/>
      <c r="Q31" s="466"/>
      <c r="R31" s="466"/>
      <c r="S31" s="466"/>
      <c r="T31" s="466"/>
      <c r="U31" s="466"/>
      <c r="V31" s="466"/>
      <c r="W31" s="466"/>
      <c r="X31" s="466"/>
      <c r="Y31" s="466"/>
      <c r="Z31" s="466"/>
      <c r="AA31" s="466"/>
      <c r="AB31" s="466"/>
      <c r="AC31" s="466"/>
      <c r="AD31" s="467"/>
      <c r="AE31" s="161"/>
      <c r="AF31" s="662" t="s">
        <v>876</v>
      </c>
      <c r="AG31" s="161"/>
    </row>
    <row r="32" spans="1:33" ht="26.25" customHeight="1" x14ac:dyDescent="0.15">
      <c r="A32" s="161"/>
      <c r="B32" s="619"/>
      <c r="C32" s="694" t="s">
        <v>753</v>
      </c>
      <c r="D32" s="695"/>
      <c r="E32" s="695"/>
      <c r="F32" s="695"/>
      <c r="G32" s="468"/>
      <c r="H32" s="469"/>
      <c r="I32" s="469"/>
      <c r="J32" s="469"/>
      <c r="K32" s="469"/>
      <c r="L32" s="469"/>
      <c r="M32" s="469"/>
      <c r="N32" s="469"/>
      <c r="O32" s="469"/>
      <c r="P32" s="469"/>
      <c r="Q32" s="469"/>
      <c r="R32" s="469"/>
      <c r="S32" s="128"/>
      <c r="T32" s="10"/>
      <c r="U32" s="10"/>
      <c r="V32" s="135" t="s">
        <v>88</v>
      </c>
      <c r="W32" s="490"/>
      <c r="X32" s="491"/>
      <c r="Y32" s="491"/>
      <c r="Z32" s="491"/>
      <c r="AA32" s="491"/>
      <c r="AB32" s="491"/>
      <c r="AC32" s="491"/>
      <c r="AD32" s="492"/>
      <c r="AE32" s="161"/>
      <c r="AF32" s="662"/>
      <c r="AG32" s="161"/>
    </row>
    <row r="33" spans="1:33" ht="26.25" customHeight="1" thickBot="1" x14ac:dyDescent="0.2">
      <c r="A33" s="161"/>
      <c r="B33" s="620"/>
      <c r="C33" s="127"/>
      <c r="D33" s="11"/>
      <c r="E33" s="11"/>
      <c r="F33" s="117" t="s">
        <v>90</v>
      </c>
      <c r="G33" s="652"/>
      <c r="H33" s="653"/>
      <c r="I33" s="653"/>
      <c r="J33" s="653"/>
      <c r="K33" s="654"/>
      <c r="L33" s="655"/>
      <c r="M33" s="655"/>
      <c r="N33" s="655"/>
      <c r="O33" s="655"/>
      <c r="P33" s="655"/>
      <c r="Q33" s="655"/>
      <c r="R33" s="655"/>
      <c r="S33" s="655"/>
      <c r="T33" s="655"/>
      <c r="U33" s="655"/>
      <c r="V33" s="655"/>
      <c r="W33" s="655"/>
      <c r="X33" s="655"/>
      <c r="Y33" s="655"/>
      <c r="Z33" s="655"/>
      <c r="AA33" s="655"/>
      <c r="AB33" s="655"/>
      <c r="AC33" s="655"/>
      <c r="AD33" s="656"/>
      <c r="AE33" s="161"/>
      <c r="AF33" s="662"/>
      <c r="AG33" s="161"/>
    </row>
    <row r="34" spans="1:33" ht="18.95" customHeight="1" x14ac:dyDescent="0.15">
      <c r="A34" s="161"/>
      <c r="B34" s="421" t="s">
        <v>737</v>
      </c>
      <c r="C34" s="354" t="s">
        <v>1092</v>
      </c>
      <c r="D34" s="159"/>
      <c r="E34" s="159"/>
      <c r="F34" s="30"/>
      <c r="G34" s="683" t="s">
        <v>1084</v>
      </c>
      <c r="H34" s="684"/>
      <c r="I34" s="685"/>
      <c r="J34" s="30"/>
      <c r="K34" s="30"/>
      <c r="L34" s="30"/>
      <c r="M34" s="267"/>
      <c r="N34" s="267"/>
      <c r="O34" s="267"/>
      <c r="P34" s="267"/>
      <c r="Q34" s="267"/>
      <c r="R34" s="267"/>
      <c r="S34" s="267"/>
      <c r="T34" s="267"/>
      <c r="U34" s="267"/>
      <c r="V34" s="267"/>
      <c r="W34" s="267"/>
      <c r="X34" s="267"/>
      <c r="Y34" s="267"/>
      <c r="Z34" s="267"/>
      <c r="AA34" s="267"/>
      <c r="AB34" s="95"/>
      <c r="AC34" s="95"/>
      <c r="AD34" s="96"/>
      <c r="AE34" s="161"/>
      <c r="AF34" s="46" t="s">
        <v>1028</v>
      </c>
      <c r="AG34" s="161"/>
    </row>
    <row r="35" spans="1:33" ht="18.95" customHeight="1" x14ac:dyDescent="0.15">
      <c r="A35" s="161"/>
      <c r="B35" s="422"/>
      <c r="C35" s="21" t="s">
        <v>1091</v>
      </c>
      <c r="D35" s="21"/>
      <c r="E35" s="21"/>
      <c r="F35" s="12"/>
      <c r="G35" s="680" t="s">
        <v>1026</v>
      </c>
      <c r="H35" s="681"/>
      <c r="I35" s="682"/>
      <c r="J35" s="21"/>
      <c r="K35" s="12"/>
      <c r="L35" s="12"/>
      <c r="M35" s="12"/>
      <c r="N35" s="12"/>
      <c r="O35" s="12"/>
      <c r="P35" s="12"/>
      <c r="Q35" s="12"/>
      <c r="R35" s="12"/>
      <c r="S35" s="12"/>
      <c r="T35" s="12"/>
      <c r="U35" s="12"/>
      <c r="V35" s="12"/>
      <c r="W35" s="12"/>
      <c r="X35" s="12"/>
      <c r="Y35" s="12"/>
      <c r="Z35" s="12"/>
      <c r="AA35" s="12"/>
      <c r="AB35" s="12"/>
      <c r="AC35" s="12"/>
      <c r="AD35" s="31"/>
      <c r="AE35" s="161"/>
      <c r="AF35" s="46" t="s">
        <v>109</v>
      </c>
      <c r="AG35" s="161"/>
    </row>
    <row r="36" spans="1:33" ht="18.95" customHeight="1" thickBot="1" x14ac:dyDescent="0.2">
      <c r="A36" s="161"/>
      <c r="B36" s="423"/>
      <c r="C36" s="21" t="s">
        <v>1027</v>
      </c>
      <c r="D36" s="21"/>
      <c r="E36" s="21"/>
      <c r="F36" s="21"/>
      <c r="G36" s="621" t="s">
        <v>1026</v>
      </c>
      <c r="H36" s="622"/>
      <c r="I36" s="623"/>
      <c r="J36" s="11"/>
      <c r="K36" s="21"/>
      <c r="L36" s="21"/>
      <c r="M36" s="21"/>
      <c r="N36" s="21"/>
      <c r="O36" s="21"/>
      <c r="P36" s="21"/>
      <c r="Q36" s="21"/>
      <c r="R36" s="21"/>
      <c r="S36" s="21"/>
      <c r="T36" s="21"/>
      <c r="U36" s="21"/>
      <c r="V36" s="21"/>
      <c r="W36" s="21"/>
      <c r="X36" s="21"/>
      <c r="Y36" s="21"/>
      <c r="Z36" s="21"/>
      <c r="AA36" s="21"/>
      <c r="AB36" s="21"/>
      <c r="AC36" s="21"/>
      <c r="AD36" s="66"/>
      <c r="AE36" s="161"/>
      <c r="AF36" s="107"/>
      <c r="AG36" s="161"/>
    </row>
    <row r="37" spans="1:33" ht="25.5" customHeight="1" thickBot="1" x14ac:dyDescent="0.2">
      <c r="A37" s="161"/>
      <c r="B37" s="689" t="s">
        <v>1023</v>
      </c>
      <c r="C37" s="690"/>
      <c r="D37" s="690"/>
      <c r="E37" s="690"/>
      <c r="F37" s="690"/>
      <c r="G37" s="663" t="s">
        <v>1085</v>
      </c>
      <c r="H37" s="664"/>
      <c r="I37" s="665"/>
      <c r="J37" s="268"/>
      <c r="K37" s="268"/>
      <c r="L37" s="268"/>
      <c r="M37" s="268"/>
      <c r="N37" s="268"/>
      <c r="O37" s="268"/>
      <c r="P37" s="268"/>
      <c r="Q37" s="268"/>
      <c r="R37" s="268"/>
      <c r="S37" s="268"/>
      <c r="T37" s="268"/>
      <c r="U37" s="268"/>
      <c r="V37" s="268"/>
      <c r="W37" s="268"/>
      <c r="X37" s="268"/>
      <c r="Y37" s="268"/>
      <c r="Z37" s="268"/>
      <c r="AA37" s="268"/>
      <c r="AB37" s="268"/>
      <c r="AC37" s="268"/>
      <c r="AD37" s="114"/>
      <c r="AE37" s="161"/>
      <c r="AF37" s="107"/>
      <c r="AG37" s="161"/>
    </row>
    <row r="38" spans="1:33" ht="18.95" customHeight="1" x14ac:dyDescent="0.15">
      <c r="A38" s="161"/>
      <c r="B38" s="691" t="s">
        <v>933</v>
      </c>
      <c r="C38" s="106" t="s">
        <v>734</v>
      </c>
      <c r="D38" s="21" t="s">
        <v>747</v>
      </c>
      <c r="E38" s="21"/>
      <c r="F38" s="10"/>
      <c r="G38" s="10"/>
      <c r="H38" s="262" t="s">
        <v>734</v>
      </c>
      <c r="I38" s="651" t="s">
        <v>18</v>
      </c>
      <c r="J38" s="651"/>
      <c r="K38" s="650"/>
      <c r="L38" s="650"/>
      <c r="M38" s="225" t="s">
        <v>919</v>
      </c>
      <c r="N38" s="106" t="s">
        <v>734</v>
      </c>
      <c r="O38" s="651" t="s">
        <v>17</v>
      </c>
      <c r="P38" s="651"/>
      <c r="Q38" s="650"/>
      <c r="R38" s="650"/>
      <c r="S38" s="225" t="s">
        <v>919</v>
      </c>
      <c r="T38" s="106" t="s">
        <v>734</v>
      </c>
      <c r="U38" s="688" t="s">
        <v>748</v>
      </c>
      <c r="V38" s="688"/>
      <c r="W38" s="650"/>
      <c r="X38" s="650"/>
      <c r="Y38" s="225" t="s">
        <v>919</v>
      </c>
      <c r="Z38" s="159"/>
      <c r="AA38" s="159"/>
      <c r="AB38" s="159"/>
      <c r="AC38" s="159"/>
      <c r="AD38" s="160"/>
      <c r="AE38" s="161"/>
      <c r="AF38" s="107"/>
      <c r="AG38" s="161"/>
    </row>
    <row r="39" spans="1:33" ht="18.95" customHeight="1" x14ac:dyDescent="0.15">
      <c r="A39" s="161"/>
      <c r="B39" s="692"/>
      <c r="C39" s="106" t="s">
        <v>734</v>
      </c>
      <c r="D39" s="21" t="s">
        <v>9</v>
      </c>
      <c r="E39" s="21"/>
      <c r="F39" s="21"/>
      <c r="G39" s="21"/>
      <c r="H39" s="21"/>
      <c r="I39" s="21"/>
      <c r="J39" s="21"/>
      <c r="K39" s="21"/>
      <c r="L39" s="21"/>
      <c r="M39" s="21"/>
      <c r="N39" s="21"/>
      <c r="O39" s="106" t="s">
        <v>861</v>
      </c>
      <c r="P39" s="21" t="s">
        <v>1106</v>
      </c>
      <c r="Q39" s="21"/>
      <c r="R39" s="21"/>
      <c r="S39" s="21"/>
      <c r="T39" s="21"/>
      <c r="U39" s="21"/>
      <c r="V39" s="21"/>
      <c r="W39" s="21"/>
      <c r="X39" s="21"/>
      <c r="Y39" s="21"/>
      <c r="Z39" s="21"/>
      <c r="AA39" s="21"/>
      <c r="AB39" s="21"/>
      <c r="AC39" s="21"/>
      <c r="AD39" s="66"/>
      <c r="AE39" s="161"/>
      <c r="AF39" s="107"/>
      <c r="AG39" s="161"/>
    </row>
    <row r="40" spans="1:33" ht="18.95" customHeight="1" x14ac:dyDescent="0.15">
      <c r="A40" s="161"/>
      <c r="B40" s="692"/>
      <c r="C40" s="106" t="s">
        <v>734</v>
      </c>
      <c r="D40" s="21" t="s">
        <v>691</v>
      </c>
      <c r="E40" s="21"/>
      <c r="F40" s="21"/>
      <c r="G40" s="21"/>
      <c r="H40" s="21"/>
      <c r="I40" s="21"/>
      <c r="J40" s="21"/>
      <c r="K40" s="21"/>
      <c r="L40" s="21"/>
      <c r="M40" s="21"/>
      <c r="N40" s="21"/>
      <c r="O40" s="106" t="s">
        <v>947</v>
      </c>
      <c r="P40" s="21" t="s">
        <v>746</v>
      </c>
      <c r="Q40" s="21"/>
      <c r="R40" s="21"/>
      <c r="S40" s="21"/>
      <c r="T40" s="21"/>
      <c r="U40" s="21"/>
      <c r="V40" s="21"/>
      <c r="W40" s="21"/>
      <c r="X40" s="21"/>
      <c r="Y40" s="21"/>
      <c r="Z40" s="21"/>
      <c r="AA40" s="21"/>
      <c r="AB40" s="21"/>
      <c r="AC40" s="21"/>
      <c r="AD40" s="66"/>
      <c r="AE40" s="161"/>
      <c r="AF40" s="107" t="s">
        <v>1101</v>
      </c>
      <c r="AG40" s="161"/>
    </row>
    <row r="41" spans="1:33" ht="18.95" customHeight="1" x14ac:dyDescent="0.15">
      <c r="A41" s="161"/>
      <c r="B41" s="692"/>
      <c r="C41" s="106" t="s">
        <v>947</v>
      </c>
      <c r="D41" s="21" t="s">
        <v>689</v>
      </c>
      <c r="E41" s="21"/>
      <c r="F41" s="21"/>
      <c r="G41" s="21"/>
      <c r="H41" s="21"/>
      <c r="I41" s="21"/>
      <c r="J41" s="21"/>
      <c r="K41" s="21"/>
      <c r="L41" s="21"/>
      <c r="M41" s="21"/>
      <c r="N41" s="21"/>
      <c r="O41" s="106" t="s">
        <v>947</v>
      </c>
      <c r="P41" s="21" t="s">
        <v>745</v>
      </c>
      <c r="Q41" s="21"/>
      <c r="R41" s="21"/>
      <c r="S41" s="21"/>
      <c r="T41" s="21"/>
      <c r="U41" s="21"/>
      <c r="V41" s="21"/>
      <c r="W41" s="21"/>
      <c r="X41" s="21"/>
      <c r="Y41" s="21"/>
      <c r="Z41" s="21"/>
      <c r="AA41" s="21"/>
      <c r="AB41" s="21"/>
      <c r="AC41" s="21"/>
      <c r="AD41" s="66"/>
      <c r="AE41" s="161"/>
      <c r="AF41" s="660" t="s">
        <v>1102</v>
      </c>
      <c r="AG41" s="161"/>
    </row>
    <row r="42" spans="1:33" ht="18.95" customHeight="1" x14ac:dyDescent="0.15">
      <c r="A42" s="161"/>
      <c r="B42" s="692"/>
      <c r="C42" s="106" t="s">
        <v>947</v>
      </c>
      <c r="D42" s="21" t="s">
        <v>690</v>
      </c>
      <c r="E42" s="21"/>
      <c r="F42" s="21"/>
      <c r="G42" s="21"/>
      <c r="H42" s="21"/>
      <c r="I42" s="21"/>
      <c r="J42" s="21"/>
      <c r="K42" s="21"/>
      <c r="L42" s="21"/>
      <c r="M42" s="21"/>
      <c r="N42" s="21"/>
      <c r="O42" s="106" t="s">
        <v>734</v>
      </c>
      <c r="P42" s="21" t="s">
        <v>118</v>
      </c>
      <c r="Q42" s="21"/>
      <c r="R42" s="21"/>
      <c r="S42" s="21"/>
      <c r="T42" s="21"/>
      <c r="U42" s="21"/>
      <c r="V42" s="21"/>
      <c r="W42" s="21"/>
      <c r="X42" s="21"/>
      <c r="Y42" s="21"/>
      <c r="Z42" s="21"/>
      <c r="AA42" s="21"/>
      <c r="AB42" s="21"/>
      <c r="AC42" s="21"/>
      <c r="AD42" s="66"/>
      <c r="AE42" s="161"/>
      <c r="AF42" s="661"/>
      <c r="AG42" s="161"/>
    </row>
    <row r="43" spans="1:33" ht="18.95" customHeight="1" x14ac:dyDescent="0.15">
      <c r="A43" s="161"/>
      <c r="B43" s="692"/>
      <c r="C43" s="106" t="s">
        <v>734</v>
      </c>
      <c r="D43" s="21" t="s">
        <v>693</v>
      </c>
      <c r="E43" s="21"/>
      <c r="F43" s="21"/>
      <c r="G43" s="21"/>
      <c r="H43" s="21"/>
      <c r="I43" s="21"/>
      <c r="J43" s="21"/>
      <c r="K43" s="21"/>
      <c r="L43" s="21"/>
      <c r="M43" s="21"/>
      <c r="N43" s="21"/>
      <c r="O43" s="106" t="s">
        <v>947</v>
      </c>
      <c r="P43" s="21" t="s">
        <v>692</v>
      </c>
      <c r="Q43" s="21"/>
      <c r="R43" s="21"/>
      <c r="S43" s="21"/>
      <c r="T43" s="21"/>
      <c r="U43" s="21"/>
      <c r="V43" s="21"/>
      <c r="W43" s="21"/>
      <c r="X43" s="21"/>
      <c r="Y43" s="21"/>
      <c r="Z43" s="21"/>
      <c r="AA43" s="21"/>
      <c r="AB43" s="21"/>
      <c r="AC43" s="21"/>
      <c r="AD43" s="66"/>
      <c r="AE43" s="161"/>
      <c r="AF43" s="46"/>
      <c r="AG43" s="161"/>
    </row>
    <row r="44" spans="1:33" ht="18.95" customHeight="1" x14ac:dyDescent="0.15">
      <c r="A44" s="161"/>
      <c r="B44" s="692"/>
      <c r="C44" s="106" t="s">
        <v>947</v>
      </c>
      <c r="D44" s="21" t="s">
        <v>744</v>
      </c>
      <c r="E44" s="21"/>
      <c r="F44" s="21"/>
      <c r="G44" s="21"/>
      <c r="H44" s="21"/>
      <c r="I44" s="21"/>
      <c r="J44" s="21"/>
      <c r="K44" s="21"/>
      <c r="L44" s="21"/>
      <c r="M44" s="21"/>
      <c r="N44" s="21"/>
      <c r="O44" s="20"/>
      <c r="P44" s="21"/>
      <c r="Q44" s="21"/>
      <c r="R44" s="21"/>
      <c r="S44" s="21"/>
      <c r="T44" s="21"/>
      <c r="U44" s="21"/>
      <c r="V44" s="21"/>
      <c r="W44" s="21"/>
      <c r="X44" s="21"/>
      <c r="Y44" s="21"/>
      <c r="Z44" s="21"/>
      <c r="AA44" s="21"/>
      <c r="AB44" s="21"/>
      <c r="AC44" s="21"/>
      <c r="AD44" s="66"/>
      <c r="AE44" s="161"/>
      <c r="AF44" s="46"/>
      <c r="AG44" s="161"/>
    </row>
    <row r="45" spans="1:33" ht="18.95" customHeight="1" x14ac:dyDescent="0.15">
      <c r="A45" s="161"/>
      <c r="B45" s="692"/>
      <c r="C45" s="106" t="s">
        <v>947</v>
      </c>
      <c r="D45" s="21" t="s">
        <v>688</v>
      </c>
      <c r="E45" s="21"/>
      <c r="F45" s="21"/>
      <c r="G45" s="21"/>
      <c r="H45" s="21"/>
      <c r="I45" s="21"/>
      <c r="J45" s="21"/>
      <c r="K45" s="21"/>
      <c r="L45" s="21"/>
      <c r="M45" s="21"/>
      <c r="N45" s="21"/>
      <c r="O45" s="106" t="s">
        <v>947</v>
      </c>
      <c r="P45" s="21" t="s">
        <v>743</v>
      </c>
      <c r="Q45" s="21"/>
      <c r="R45" s="21"/>
      <c r="S45" s="21"/>
      <c r="T45" s="21"/>
      <c r="U45" s="21"/>
      <c r="V45" s="21"/>
      <c r="W45" s="21"/>
      <c r="X45" s="21"/>
      <c r="Y45" s="21"/>
      <c r="Z45" s="21"/>
      <c r="AA45" s="21"/>
      <c r="AB45" s="21"/>
      <c r="AC45" s="21"/>
      <c r="AD45" s="66"/>
      <c r="AE45" s="161"/>
      <c r="AF45" s="46"/>
      <c r="AG45" s="161"/>
    </row>
    <row r="46" spans="1:33" ht="18.95" customHeight="1" x14ac:dyDescent="0.15">
      <c r="A46" s="161"/>
      <c r="B46" s="692"/>
      <c r="C46" s="106" t="s">
        <v>947</v>
      </c>
      <c r="D46" s="21" t="s">
        <v>119</v>
      </c>
      <c r="E46" s="21"/>
      <c r="F46" s="21"/>
      <c r="G46" s="21"/>
      <c r="H46" s="21"/>
      <c r="I46" s="21"/>
      <c r="J46" s="21"/>
      <c r="K46" s="21"/>
      <c r="L46" s="21"/>
      <c r="M46" s="21"/>
      <c r="N46" s="21"/>
      <c r="O46" s="106" t="s">
        <v>947</v>
      </c>
      <c r="P46" s="21" t="s">
        <v>742</v>
      </c>
      <c r="Q46" s="21"/>
      <c r="R46" s="21"/>
      <c r="S46" s="21"/>
      <c r="T46" s="21"/>
      <c r="U46" s="21"/>
      <c r="V46" s="21"/>
      <c r="W46" s="21"/>
      <c r="X46" s="21"/>
      <c r="Y46" s="21"/>
      <c r="Z46" s="21"/>
      <c r="AA46" s="21"/>
      <c r="AB46" s="21"/>
      <c r="AC46" s="21"/>
      <c r="AD46" s="66"/>
      <c r="AE46" s="161"/>
      <c r="AF46" s="46"/>
      <c r="AG46" s="161"/>
    </row>
    <row r="47" spans="1:33" ht="18.95" customHeight="1" x14ac:dyDescent="0.15">
      <c r="A47" s="161"/>
      <c r="B47" s="692"/>
      <c r="C47" s="106" t="s">
        <v>947</v>
      </c>
      <c r="D47" s="16" t="s">
        <v>687</v>
      </c>
      <c r="E47" s="16"/>
      <c r="F47" s="16"/>
      <c r="G47" s="16"/>
      <c r="H47" s="16"/>
      <c r="I47" s="16"/>
      <c r="J47" s="16"/>
      <c r="K47" s="16"/>
      <c r="L47" s="16"/>
      <c r="M47" s="16"/>
      <c r="N47" s="16"/>
      <c r="O47" s="21"/>
      <c r="P47" s="16"/>
      <c r="Q47" s="16"/>
      <c r="R47" s="21"/>
      <c r="S47" s="21"/>
      <c r="T47" s="21"/>
      <c r="U47" s="16"/>
      <c r="V47" s="16"/>
      <c r="W47" s="16"/>
      <c r="X47" s="16"/>
      <c r="Y47" s="16"/>
      <c r="Z47" s="16"/>
      <c r="AA47" s="16"/>
      <c r="AB47" s="16"/>
      <c r="AC47" s="16"/>
      <c r="AD47" s="67"/>
      <c r="AE47" s="161"/>
      <c r="AF47" s="46"/>
      <c r="AG47" s="161"/>
    </row>
    <row r="48" spans="1:33" ht="44.25" customHeight="1" x14ac:dyDescent="0.15">
      <c r="A48" s="161"/>
      <c r="B48" s="693"/>
      <c r="C48" s="70" t="s">
        <v>121</v>
      </c>
      <c r="D48" s="35"/>
      <c r="E48" s="35"/>
      <c r="F48" s="59"/>
      <c r="G48" s="642"/>
      <c r="H48" s="643"/>
      <c r="I48" s="643"/>
      <c r="J48" s="643"/>
      <c r="K48" s="643"/>
      <c r="L48" s="643"/>
      <c r="M48" s="643"/>
      <c r="N48" s="643"/>
      <c r="O48" s="643"/>
      <c r="P48" s="643"/>
      <c r="Q48" s="643"/>
      <c r="R48" s="643"/>
      <c r="S48" s="643"/>
      <c r="T48" s="643"/>
      <c r="U48" s="643"/>
      <c r="V48" s="643"/>
      <c r="W48" s="643"/>
      <c r="X48" s="643"/>
      <c r="Y48" s="643"/>
      <c r="Z48" s="643"/>
      <c r="AA48" s="643"/>
      <c r="AB48" s="643"/>
      <c r="AC48" s="643"/>
      <c r="AD48" s="644"/>
      <c r="AE48" s="161"/>
      <c r="AF48" s="46"/>
      <c r="AG48" s="161"/>
    </row>
    <row r="49" spans="1:33" ht="21" customHeight="1" thickBot="1" x14ac:dyDescent="0.2">
      <c r="A49" s="161"/>
      <c r="B49" s="233" t="s">
        <v>10</v>
      </c>
      <c r="C49" s="234"/>
      <c r="D49" s="235"/>
      <c r="E49" s="235"/>
      <c r="F49" s="236" t="s">
        <v>750</v>
      </c>
      <c r="G49" s="606"/>
      <c r="H49" s="607"/>
      <c r="I49" s="237" t="s">
        <v>18</v>
      </c>
      <c r="J49" s="235"/>
      <c r="K49" s="237"/>
      <c r="L49" s="606"/>
      <c r="M49" s="607"/>
      <c r="N49" s="235" t="s">
        <v>17</v>
      </c>
      <c r="O49" s="235"/>
      <c r="P49" s="235"/>
      <c r="Q49" s="234"/>
      <c r="R49" s="235"/>
      <c r="S49" s="235"/>
      <c r="T49" s="236" t="s">
        <v>93</v>
      </c>
      <c r="U49" s="606"/>
      <c r="V49" s="607"/>
      <c r="W49" s="235" t="s">
        <v>19</v>
      </c>
      <c r="X49" s="235"/>
      <c r="Y49" s="238"/>
      <c r="Z49" s="606"/>
      <c r="AA49" s="607"/>
      <c r="AB49" s="235" t="s">
        <v>91</v>
      </c>
      <c r="AC49" s="68"/>
      <c r="AD49" s="69"/>
      <c r="AE49" s="161"/>
      <c r="AF49" s="212" t="s">
        <v>922</v>
      </c>
      <c r="AG49" s="161"/>
    </row>
    <row r="50" spans="1:33" ht="13.5" customHeight="1" thickBot="1" x14ac:dyDescent="0.2">
      <c r="A50" s="161"/>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161"/>
      <c r="AF50" s="212"/>
      <c r="AG50" s="161"/>
    </row>
    <row r="51" spans="1:33" ht="26.25" customHeight="1" thickBot="1" x14ac:dyDescent="0.2">
      <c r="A51" s="161"/>
      <c r="B51" s="58"/>
      <c r="C51" s="58"/>
      <c r="D51" s="58"/>
      <c r="E51" s="58"/>
      <c r="F51" s="58"/>
      <c r="G51" s="58"/>
      <c r="H51" s="58"/>
      <c r="I51" s="58"/>
      <c r="J51" s="22"/>
      <c r="K51" s="45"/>
      <c r="L51" s="45"/>
      <c r="M51" s="45"/>
      <c r="N51" s="45"/>
      <c r="O51" s="27"/>
      <c r="P51" s="27"/>
      <c r="Q51" s="645" t="s">
        <v>11</v>
      </c>
      <c r="R51" s="646"/>
      <c r="S51" s="646"/>
      <c r="T51" s="647" t="str">
        <f>IF($C$7&lt;&gt;"",$C$7,"")</f>
        <v/>
      </c>
      <c r="U51" s="648"/>
      <c r="V51" s="648"/>
      <c r="W51" s="648"/>
      <c r="X51" s="648"/>
      <c r="Y51" s="648"/>
      <c r="Z51" s="648"/>
      <c r="AA51" s="648"/>
      <c r="AB51" s="648"/>
      <c r="AC51" s="648"/>
      <c r="AD51" s="649"/>
      <c r="AE51" s="161"/>
      <c r="AF51" s="46"/>
      <c r="AG51" s="161"/>
    </row>
    <row r="52" spans="1:33" ht="30.75" customHeight="1" x14ac:dyDescent="0.15">
      <c r="A52" s="161"/>
      <c r="B52" s="608" t="s">
        <v>736</v>
      </c>
      <c r="C52" s="634" t="s">
        <v>738</v>
      </c>
      <c r="D52" s="635"/>
      <c r="E52" s="635"/>
      <c r="F52" s="636"/>
      <c r="G52" s="627"/>
      <c r="H52" s="628"/>
      <c r="I52" s="628"/>
      <c r="J52" s="628"/>
      <c r="K52" s="628"/>
      <c r="L52" s="628"/>
      <c r="M52" s="628"/>
      <c r="N52" s="629"/>
      <c r="O52" s="627"/>
      <c r="P52" s="628"/>
      <c r="Q52" s="628"/>
      <c r="R52" s="628"/>
      <c r="S52" s="628"/>
      <c r="T52" s="628"/>
      <c r="U52" s="628"/>
      <c r="V52" s="629"/>
      <c r="W52" s="627"/>
      <c r="X52" s="628"/>
      <c r="Y52" s="628"/>
      <c r="Z52" s="628"/>
      <c r="AA52" s="628"/>
      <c r="AB52" s="628"/>
      <c r="AC52" s="628"/>
      <c r="AD52" s="632"/>
      <c r="AE52" s="161"/>
      <c r="AF52" s="171" t="s">
        <v>828</v>
      </c>
      <c r="AG52" s="161"/>
    </row>
    <row r="53" spans="1:33" ht="35.25" customHeight="1" x14ac:dyDescent="0.15">
      <c r="A53" s="161"/>
      <c r="B53" s="609"/>
      <c r="C53" s="637" t="s">
        <v>739</v>
      </c>
      <c r="D53" s="638"/>
      <c r="E53" s="638"/>
      <c r="F53" s="638"/>
      <c r="G53" s="624"/>
      <c r="H53" s="625"/>
      <c r="I53" s="625"/>
      <c r="J53" s="625"/>
      <c r="K53" s="625"/>
      <c r="L53" s="625"/>
      <c r="M53" s="625"/>
      <c r="N53" s="625"/>
      <c r="O53" s="625"/>
      <c r="P53" s="625"/>
      <c r="Q53" s="625"/>
      <c r="R53" s="625"/>
      <c r="S53" s="625"/>
      <c r="T53" s="625"/>
      <c r="U53" s="625"/>
      <c r="V53" s="625"/>
      <c r="W53" s="625"/>
      <c r="X53" s="625"/>
      <c r="Y53" s="625"/>
      <c r="Z53" s="625"/>
      <c r="AA53" s="625"/>
      <c r="AB53" s="625"/>
      <c r="AC53" s="625"/>
      <c r="AD53" s="626"/>
      <c r="AE53" s="161"/>
      <c r="AF53" s="61" t="s">
        <v>829</v>
      </c>
      <c r="AG53" s="161"/>
    </row>
    <row r="54" spans="1:33" ht="60.75" customHeight="1" thickBot="1" x14ac:dyDescent="0.2">
      <c r="A54" s="161"/>
      <c r="B54" s="230" t="s">
        <v>926</v>
      </c>
      <c r="C54" s="640"/>
      <c r="D54" s="640"/>
      <c r="E54" s="640"/>
      <c r="F54" s="640"/>
      <c r="G54" s="640"/>
      <c r="H54" s="640"/>
      <c r="I54" s="640"/>
      <c r="J54" s="640"/>
      <c r="K54" s="640"/>
      <c r="L54" s="640"/>
      <c r="M54" s="640"/>
      <c r="N54" s="640"/>
      <c r="O54" s="640"/>
      <c r="P54" s="640"/>
      <c r="Q54" s="640"/>
      <c r="R54" s="640"/>
      <c r="S54" s="640"/>
      <c r="T54" s="640"/>
      <c r="U54" s="640"/>
      <c r="V54" s="640"/>
      <c r="W54" s="640"/>
      <c r="X54" s="640"/>
      <c r="Y54" s="640"/>
      <c r="Z54" s="640"/>
      <c r="AA54" s="640"/>
      <c r="AB54" s="640"/>
      <c r="AC54" s="640"/>
      <c r="AD54" s="641"/>
      <c r="AE54" s="161"/>
      <c r="AF54" s="172" t="s">
        <v>834</v>
      </c>
      <c r="AG54" s="161"/>
    </row>
    <row r="55" spans="1:33" ht="30.75" customHeight="1" x14ac:dyDescent="0.15">
      <c r="A55" s="161"/>
      <c r="B55" s="421" t="s">
        <v>1111</v>
      </c>
      <c r="C55" s="839" t="s">
        <v>1109</v>
      </c>
      <c r="D55" s="633"/>
      <c r="E55" s="633"/>
      <c r="F55" s="633"/>
      <c r="G55" s="633"/>
      <c r="H55" s="633"/>
      <c r="I55" s="27"/>
      <c r="J55" s="44"/>
      <c r="K55" s="44"/>
      <c r="L55" s="44"/>
      <c r="M55" s="44"/>
      <c r="N55" s="44"/>
      <c r="O55" s="44"/>
      <c r="P55" s="263" t="s">
        <v>1024</v>
      </c>
      <c r="Q55" s="630"/>
      <c r="R55" s="631"/>
      <c r="S55" s="631"/>
      <c r="T55" s="631"/>
      <c r="U55" s="631"/>
      <c r="V55" s="631"/>
      <c r="W55" s="631"/>
      <c r="X55" s="631"/>
      <c r="Y55" s="631"/>
      <c r="Z55" s="631"/>
      <c r="AA55" s="631"/>
      <c r="AB55" s="631"/>
      <c r="AC55" s="631"/>
      <c r="AD55" s="264" t="s">
        <v>47</v>
      </c>
      <c r="AE55" s="161"/>
      <c r="AF55" s="658" t="s">
        <v>1032</v>
      </c>
      <c r="AG55" s="161"/>
    </row>
    <row r="56" spans="1:33" ht="30.75" customHeight="1" x14ac:dyDescent="0.15">
      <c r="A56" s="161"/>
      <c r="B56" s="639"/>
      <c r="C56" s="840" t="s">
        <v>1110</v>
      </c>
      <c r="D56" s="841"/>
      <c r="E56" s="841"/>
      <c r="F56" s="841"/>
      <c r="G56" s="841"/>
      <c r="H56" s="841"/>
      <c r="I56" s="841"/>
      <c r="J56" s="74"/>
      <c r="K56" s="74"/>
      <c r="L56" s="74"/>
      <c r="M56" s="74"/>
      <c r="N56" s="74"/>
      <c r="O56" s="74"/>
      <c r="P56" s="265" t="s">
        <v>1025</v>
      </c>
      <c r="Q56" s="686"/>
      <c r="R56" s="687"/>
      <c r="S56" s="687"/>
      <c r="T56" s="687"/>
      <c r="U56" s="687"/>
      <c r="V56" s="687"/>
      <c r="W56" s="687"/>
      <c r="X56" s="687"/>
      <c r="Y56" s="687"/>
      <c r="Z56" s="687"/>
      <c r="AA56" s="687"/>
      <c r="AB56" s="687"/>
      <c r="AC56" s="687"/>
      <c r="AD56" s="266" t="s">
        <v>47</v>
      </c>
      <c r="AE56" s="161"/>
      <c r="AF56" s="659"/>
      <c r="AG56" s="161"/>
    </row>
    <row r="57" spans="1:33" ht="81" customHeight="1" thickBot="1" x14ac:dyDescent="0.2">
      <c r="A57" s="161"/>
      <c r="B57" s="230" t="s">
        <v>12</v>
      </c>
      <c r="C57" s="574"/>
      <c r="D57" s="574"/>
      <c r="E57" s="574"/>
      <c r="F57" s="574"/>
      <c r="G57" s="574"/>
      <c r="H57" s="574"/>
      <c r="I57" s="574"/>
      <c r="J57" s="575"/>
      <c r="K57" s="575"/>
      <c r="L57" s="575"/>
      <c r="M57" s="575"/>
      <c r="N57" s="575"/>
      <c r="O57" s="575"/>
      <c r="P57" s="575"/>
      <c r="Q57" s="575"/>
      <c r="R57" s="575"/>
      <c r="S57" s="575"/>
      <c r="T57" s="575"/>
      <c r="U57" s="575"/>
      <c r="V57" s="575"/>
      <c r="W57" s="575"/>
      <c r="X57" s="575"/>
      <c r="Y57" s="575"/>
      <c r="Z57" s="575"/>
      <c r="AA57" s="575"/>
      <c r="AB57" s="575"/>
      <c r="AC57" s="575"/>
      <c r="AD57" s="576"/>
      <c r="AE57" s="161"/>
      <c r="AF57" s="46"/>
      <c r="AG57" s="161"/>
    </row>
    <row r="58" spans="1:33" ht="40.5" customHeight="1" x14ac:dyDescent="0.15">
      <c r="A58" s="161"/>
      <c r="B58" s="240" t="s">
        <v>13</v>
      </c>
      <c r="C58" s="603"/>
      <c r="D58" s="604"/>
      <c r="E58" s="604"/>
      <c r="F58" s="604"/>
      <c r="G58" s="604"/>
      <c r="H58" s="604"/>
      <c r="I58" s="604"/>
      <c r="J58" s="604"/>
      <c r="K58" s="604"/>
      <c r="L58" s="604"/>
      <c r="M58" s="604"/>
      <c r="N58" s="604"/>
      <c r="O58" s="604"/>
      <c r="P58" s="604"/>
      <c r="Q58" s="604"/>
      <c r="R58" s="604"/>
      <c r="S58" s="604"/>
      <c r="T58" s="604"/>
      <c r="U58" s="604"/>
      <c r="V58" s="604"/>
      <c r="W58" s="604"/>
      <c r="X58" s="604"/>
      <c r="Y58" s="604"/>
      <c r="Z58" s="604"/>
      <c r="AA58" s="604"/>
      <c r="AB58" s="604"/>
      <c r="AC58" s="604"/>
      <c r="AD58" s="605"/>
      <c r="AE58" s="161"/>
      <c r="AF58" s="61" t="s">
        <v>830</v>
      </c>
      <c r="AG58" s="161"/>
    </row>
    <row r="59" spans="1:33" ht="40.5" customHeight="1" thickBot="1" x14ac:dyDescent="0.2">
      <c r="A59" s="161"/>
      <c r="B59" s="229" t="s">
        <v>122</v>
      </c>
      <c r="C59" s="612"/>
      <c r="D59" s="613"/>
      <c r="E59" s="613"/>
      <c r="F59" s="613"/>
      <c r="G59" s="613"/>
      <c r="H59" s="613"/>
      <c r="I59" s="613"/>
      <c r="J59" s="613"/>
      <c r="K59" s="613"/>
      <c r="L59" s="614"/>
      <c r="M59" s="614"/>
      <c r="N59" s="614"/>
      <c r="O59" s="614"/>
      <c r="P59" s="614"/>
      <c r="Q59" s="614"/>
      <c r="R59" s="614"/>
      <c r="S59" s="614"/>
      <c r="T59" s="614"/>
      <c r="U59" s="614"/>
      <c r="V59" s="614"/>
      <c r="W59" s="614"/>
      <c r="X59" s="614"/>
      <c r="Y59" s="614"/>
      <c r="Z59" s="614"/>
      <c r="AA59" s="614"/>
      <c r="AB59" s="614"/>
      <c r="AC59" s="614"/>
      <c r="AD59" s="615"/>
      <c r="AE59" s="161"/>
      <c r="AF59" s="172" t="s">
        <v>831</v>
      </c>
      <c r="AG59" s="161"/>
    </row>
    <row r="60" spans="1:33" ht="20.25" customHeight="1" x14ac:dyDescent="0.15">
      <c r="A60" s="161"/>
      <c r="B60" s="610" t="s">
        <v>21</v>
      </c>
      <c r="C60" s="48" t="s">
        <v>20</v>
      </c>
      <c r="D60" s="41"/>
      <c r="E60" s="611"/>
      <c r="F60" s="611"/>
      <c r="G60" s="52" t="s">
        <v>101</v>
      </c>
      <c r="H60" s="64"/>
      <c r="I60" s="52" t="s">
        <v>102</v>
      </c>
      <c r="J60" s="616"/>
      <c r="K60" s="617"/>
      <c r="L60" s="617"/>
      <c r="M60" s="617"/>
      <c r="N60" s="617"/>
      <c r="O60" s="617"/>
      <c r="P60" s="617"/>
      <c r="Q60" s="617"/>
      <c r="R60" s="617"/>
      <c r="S60" s="617"/>
      <c r="T60" s="617"/>
      <c r="U60" s="617"/>
      <c r="V60" s="617"/>
      <c r="W60" s="617"/>
      <c r="X60" s="617"/>
      <c r="Y60" s="617"/>
      <c r="Z60" s="617"/>
      <c r="AA60" s="617"/>
      <c r="AB60" s="617"/>
      <c r="AC60" s="617"/>
      <c r="AD60" s="618"/>
      <c r="AE60" s="161"/>
      <c r="AF60" s="61" t="s">
        <v>835</v>
      </c>
      <c r="AG60" s="161"/>
    </row>
    <row r="61" spans="1:33" ht="20.25" customHeight="1" x14ac:dyDescent="0.15">
      <c r="A61" s="161"/>
      <c r="B61" s="541"/>
      <c r="C61" s="49" t="s">
        <v>20</v>
      </c>
      <c r="D61" s="50"/>
      <c r="E61" s="536"/>
      <c r="F61" s="536"/>
      <c r="G61" s="53" t="s">
        <v>100</v>
      </c>
      <c r="H61" s="63"/>
      <c r="I61" s="53" t="s">
        <v>102</v>
      </c>
      <c r="J61" s="537"/>
      <c r="K61" s="538"/>
      <c r="L61" s="538"/>
      <c r="M61" s="538"/>
      <c r="N61" s="538"/>
      <c r="O61" s="538"/>
      <c r="P61" s="538"/>
      <c r="Q61" s="538"/>
      <c r="R61" s="538"/>
      <c r="S61" s="538"/>
      <c r="T61" s="538"/>
      <c r="U61" s="538"/>
      <c r="V61" s="538"/>
      <c r="W61" s="538"/>
      <c r="X61" s="538"/>
      <c r="Y61" s="538"/>
      <c r="Z61" s="538"/>
      <c r="AA61" s="538"/>
      <c r="AB61" s="538"/>
      <c r="AC61" s="538"/>
      <c r="AD61" s="539"/>
      <c r="AE61" s="161"/>
      <c r="AF61" s="46"/>
      <c r="AG61" s="161"/>
    </row>
    <row r="62" spans="1:33" ht="20.25" customHeight="1" x14ac:dyDescent="0.15">
      <c r="A62" s="161"/>
      <c r="B62" s="542"/>
      <c r="C62" s="49" t="s">
        <v>20</v>
      </c>
      <c r="D62" s="50"/>
      <c r="E62" s="406"/>
      <c r="F62" s="406"/>
      <c r="G62" s="53" t="s">
        <v>100</v>
      </c>
      <c r="H62" s="63"/>
      <c r="I62" s="53" t="s">
        <v>102</v>
      </c>
      <c r="J62" s="525"/>
      <c r="K62" s="463"/>
      <c r="L62" s="463"/>
      <c r="M62" s="463"/>
      <c r="N62" s="463"/>
      <c r="O62" s="463"/>
      <c r="P62" s="463"/>
      <c r="Q62" s="463"/>
      <c r="R62" s="463"/>
      <c r="S62" s="463"/>
      <c r="T62" s="463"/>
      <c r="U62" s="463"/>
      <c r="V62" s="463"/>
      <c r="W62" s="463"/>
      <c r="X62" s="463"/>
      <c r="Y62" s="463"/>
      <c r="Z62" s="463"/>
      <c r="AA62" s="463"/>
      <c r="AB62" s="463"/>
      <c r="AC62" s="463"/>
      <c r="AD62" s="526"/>
      <c r="AE62" s="161"/>
      <c r="AF62" s="46"/>
      <c r="AG62" s="161"/>
    </row>
    <row r="63" spans="1:33" ht="20.25" customHeight="1" x14ac:dyDescent="0.15">
      <c r="A63" s="161"/>
      <c r="B63" s="540" t="s">
        <v>14</v>
      </c>
      <c r="C63" s="51" t="s">
        <v>20</v>
      </c>
      <c r="D63" s="34"/>
      <c r="E63" s="527"/>
      <c r="F63" s="527"/>
      <c r="G63" s="138" t="s">
        <v>100</v>
      </c>
      <c r="H63" s="62"/>
      <c r="I63" s="34" t="s">
        <v>103</v>
      </c>
      <c r="J63" s="34"/>
      <c r="K63" s="527"/>
      <c r="L63" s="527"/>
      <c r="M63" s="138" t="s">
        <v>100</v>
      </c>
      <c r="N63" s="62"/>
      <c r="O63" s="55" t="s">
        <v>102</v>
      </c>
      <c r="P63" s="394"/>
      <c r="Q63" s="543"/>
      <c r="R63" s="543"/>
      <c r="S63" s="543"/>
      <c r="T63" s="543"/>
      <c r="U63" s="543"/>
      <c r="V63" s="543"/>
      <c r="W63" s="543"/>
      <c r="X63" s="543"/>
      <c r="Y63" s="543"/>
      <c r="Z63" s="543"/>
      <c r="AA63" s="543"/>
      <c r="AB63" s="543"/>
      <c r="AC63" s="543"/>
      <c r="AD63" s="544"/>
      <c r="AE63" s="161"/>
      <c r="AF63" s="61" t="s">
        <v>836</v>
      </c>
      <c r="AG63" s="161"/>
    </row>
    <row r="64" spans="1:33" ht="20.25" customHeight="1" x14ac:dyDescent="0.15">
      <c r="A64" s="161"/>
      <c r="B64" s="541"/>
      <c r="C64" s="49" t="s">
        <v>20</v>
      </c>
      <c r="D64" s="50"/>
      <c r="E64" s="536"/>
      <c r="F64" s="536"/>
      <c r="G64" s="53" t="s">
        <v>100</v>
      </c>
      <c r="H64" s="63"/>
      <c r="I64" s="50" t="s">
        <v>104</v>
      </c>
      <c r="J64" s="50"/>
      <c r="K64" s="536"/>
      <c r="L64" s="536"/>
      <c r="M64" s="53" t="s">
        <v>100</v>
      </c>
      <c r="N64" s="63"/>
      <c r="O64" s="56" t="s">
        <v>102</v>
      </c>
      <c r="P64" s="537"/>
      <c r="Q64" s="538"/>
      <c r="R64" s="538"/>
      <c r="S64" s="538"/>
      <c r="T64" s="538"/>
      <c r="U64" s="538"/>
      <c r="V64" s="538"/>
      <c r="W64" s="538"/>
      <c r="X64" s="538"/>
      <c r="Y64" s="538"/>
      <c r="Z64" s="538"/>
      <c r="AA64" s="538"/>
      <c r="AB64" s="538"/>
      <c r="AC64" s="538"/>
      <c r="AD64" s="539"/>
      <c r="AE64" s="161"/>
      <c r="AF64" s="61" t="s">
        <v>837</v>
      </c>
      <c r="AG64" s="161"/>
    </row>
    <row r="65" spans="1:46" ht="20.25" customHeight="1" x14ac:dyDescent="0.15">
      <c r="A65" s="161"/>
      <c r="B65" s="541"/>
      <c r="C65" s="49" t="s">
        <v>20</v>
      </c>
      <c r="D65" s="50"/>
      <c r="E65" s="536"/>
      <c r="F65" s="536"/>
      <c r="G65" s="53" t="s">
        <v>100</v>
      </c>
      <c r="H65" s="63"/>
      <c r="I65" s="50" t="s">
        <v>104</v>
      </c>
      <c r="J65" s="50"/>
      <c r="K65" s="545"/>
      <c r="L65" s="545"/>
      <c r="M65" s="53" t="s">
        <v>100</v>
      </c>
      <c r="N65" s="63"/>
      <c r="O65" s="56" t="s">
        <v>102</v>
      </c>
      <c r="P65" s="537"/>
      <c r="Q65" s="538"/>
      <c r="R65" s="538"/>
      <c r="S65" s="538"/>
      <c r="T65" s="538"/>
      <c r="U65" s="538"/>
      <c r="V65" s="538"/>
      <c r="W65" s="538"/>
      <c r="X65" s="538"/>
      <c r="Y65" s="538"/>
      <c r="Z65" s="538"/>
      <c r="AA65" s="538"/>
      <c r="AB65" s="538"/>
      <c r="AC65" s="538"/>
      <c r="AD65" s="539"/>
      <c r="AE65" s="161"/>
      <c r="AF65" s="61" t="s">
        <v>838</v>
      </c>
      <c r="AG65" s="161"/>
    </row>
    <row r="66" spans="1:46" ht="20.25" customHeight="1" x14ac:dyDescent="0.15">
      <c r="A66" s="161"/>
      <c r="B66" s="542"/>
      <c r="C66" s="49" t="s">
        <v>20</v>
      </c>
      <c r="D66" s="50"/>
      <c r="E66" s="406"/>
      <c r="F66" s="406"/>
      <c r="G66" s="53" t="s">
        <v>100</v>
      </c>
      <c r="H66" s="63"/>
      <c r="I66" s="50" t="s">
        <v>103</v>
      </c>
      <c r="J66" s="50"/>
      <c r="K66" s="401"/>
      <c r="L66" s="401"/>
      <c r="M66" s="54" t="s">
        <v>100</v>
      </c>
      <c r="N66" s="136"/>
      <c r="O66" s="57" t="s">
        <v>102</v>
      </c>
      <c r="P66" s="525"/>
      <c r="Q66" s="463"/>
      <c r="R66" s="463"/>
      <c r="S66" s="463"/>
      <c r="T66" s="463"/>
      <c r="U66" s="463"/>
      <c r="V66" s="463"/>
      <c r="W66" s="463"/>
      <c r="X66" s="463"/>
      <c r="Y66" s="463"/>
      <c r="Z66" s="463"/>
      <c r="AA66" s="463"/>
      <c r="AB66" s="463"/>
      <c r="AC66" s="463"/>
      <c r="AD66" s="526"/>
      <c r="AE66" s="161"/>
      <c r="AF66" s="46"/>
      <c r="AG66" s="161"/>
    </row>
    <row r="67" spans="1:46" ht="20.25" customHeight="1" x14ac:dyDescent="0.15">
      <c r="A67" s="161"/>
      <c r="B67" s="540" t="s">
        <v>927</v>
      </c>
      <c r="C67" s="51" t="s">
        <v>20</v>
      </c>
      <c r="D67" s="34"/>
      <c r="E67" s="527"/>
      <c r="F67" s="527"/>
      <c r="G67" s="138" t="s">
        <v>100</v>
      </c>
      <c r="H67" s="62"/>
      <c r="I67" s="34" t="s">
        <v>103</v>
      </c>
      <c r="J67" s="34"/>
      <c r="K67" s="527"/>
      <c r="L67" s="527"/>
      <c r="M67" s="138" t="s">
        <v>100</v>
      </c>
      <c r="N67" s="62"/>
      <c r="O67" s="55" t="s">
        <v>102</v>
      </c>
      <c r="P67" s="394"/>
      <c r="Q67" s="395"/>
      <c r="R67" s="395"/>
      <c r="S67" s="395"/>
      <c r="T67" s="395"/>
      <c r="U67" s="395"/>
      <c r="V67" s="395"/>
      <c r="W67" s="395"/>
      <c r="X67" s="395"/>
      <c r="Y67" s="395"/>
      <c r="Z67" s="395"/>
      <c r="AA67" s="395"/>
      <c r="AB67" s="395"/>
      <c r="AC67" s="395"/>
      <c r="AD67" s="396"/>
      <c r="AE67" s="161"/>
      <c r="AF67" s="61" t="s">
        <v>840</v>
      </c>
      <c r="AG67" s="174"/>
      <c r="AH67" s="175"/>
      <c r="AI67" s="175"/>
      <c r="AJ67" s="175"/>
      <c r="AK67" s="175"/>
      <c r="AL67" s="175"/>
      <c r="AM67" s="175"/>
      <c r="AN67" s="175"/>
      <c r="AO67" s="175"/>
      <c r="AP67" s="175"/>
      <c r="AQ67" s="175"/>
      <c r="AR67" s="175"/>
      <c r="AS67" s="175"/>
      <c r="AT67" s="175"/>
    </row>
    <row r="68" spans="1:46" ht="20.25" customHeight="1" x14ac:dyDescent="0.15">
      <c r="A68" s="161"/>
      <c r="B68" s="541"/>
      <c r="C68" s="49" t="s">
        <v>20</v>
      </c>
      <c r="D68" s="50"/>
      <c r="E68" s="536"/>
      <c r="F68" s="536"/>
      <c r="G68" s="53" t="s">
        <v>100</v>
      </c>
      <c r="H68" s="63"/>
      <c r="I68" s="50" t="s">
        <v>104</v>
      </c>
      <c r="J68" s="50"/>
      <c r="K68" s="536"/>
      <c r="L68" s="536"/>
      <c r="M68" s="53" t="s">
        <v>100</v>
      </c>
      <c r="N68" s="63"/>
      <c r="O68" s="56" t="s">
        <v>102</v>
      </c>
      <c r="P68" s="537"/>
      <c r="Q68" s="538"/>
      <c r="R68" s="538"/>
      <c r="S68" s="538"/>
      <c r="T68" s="538"/>
      <c r="U68" s="538"/>
      <c r="V68" s="538"/>
      <c r="W68" s="538"/>
      <c r="X68" s="538"/>
      <c r="Y68" s="538"/>
      <c r="Z68" s="538"/>
      <c r="AA68" s="538"/>
      <c r="AB68" s="538"/>
      <c r="AC68" s="538"/>
      <c r="AD68" s="539"/>
      <c r="AE68" s="161"/>
      <c r="AF68" s="61" t="s">
        <v>839</v>
      </c>
      <c r="AG68" s="174"/>
      <c r="AH68" s="175"/>
      <c r="AI68" s="175"/>
      <c r="AJ68" s="175"/>
      <c r="AK68" s="175"/>
      <c r="AL68" s="175"/>
      <c r="AM68" s="175"/>
      <c r="AN68" s="175"/>
      <c r="AO68" s="175"/>
      <c r="AP68" s="175"/>
      <c r="AQ68" s="175"/>
      <c r="AR68" s="175"/>
      <c r="AS68" s="175"/>
      <c r="AT68" s="175"/>
    </row>
    <row r="69" spans="1:46" ht="20.25" customHeight="1" x14ac:dyDescent="0.15">
      <c r="A69" s="161"/>
      <c r="B69" s="541"/>
      <c r="C69" s="49" t="s">
        <v>20</v>
      </c>
      <c r="D69" s="50"/>
      <c r="E69" s="536"/>
      <c r="F69" s="536"/>
      <c r="G69" s="53" t="s">
        <v>100</v>
      </c>
      <c r="H69" s="63"/>
      <c r="I69" s="50" t="s">
        <v>104</v>
      </c>
      <c r="J69" s="50"/>
      <c r="K69" s="545"/>
      <c r="L69" s="545"/>
      <c r="M69" s="53" t="s">
        <v>100</v>
      </c>
      <c r="N69" s="63"/>
      <c r="O69" s="56" t="s">
        <v>102</v>
      </c>
      <c r="P69" s="537"/>
      <c r="Q69" s="538"/>
      <c r="R69" s="538"/>
      <c r="S69" s="538"/>
      <c r="T69" s="538"/>
      <c r="U69" s="538"/>
      <c r="V69" s="538"/>
      <c r="W69" s="538"/>
      <c r="X69" s="538"/>
      <c r="Y69" s="538"/>
      <c r="Z69" s="538"/>
      <c r="AA69" s="538"/>
      <c r="AB69" s="538"/>
      <c r="AC69" s="538"/>
      <c r="AD69" s="539"/>
      <c r="AE69" s="161"/>
      <c r="AF69" s="46"/>
      <c r="AG69" s="161"/>
    </row>
    <row r="70" spans="1:46" ht="20.25" customHeight="1" x14ac:dyDescent="0.15">
      <c r="A70" s="161"/>
      <c r="B70" s="542"/>
      <c r="C70" s="49" t="s">
        <v>20</v>
      </c>
      <c r="D70" s="50"/>
      <c r="E70" s="406"/>
      <c r="F70" s="406"/>
      <c r="G70" s="53" t="s">
        <v>100</v>
      </c>
      <c r="H70" s="63"/>
      <c r="I70" s="50" t="s">
        <v>103</v>
      </c>
      <c r="J70" s="50"/>
      <c r="K70" s="401"/>
      <c r="L70" s="401"/>
      <c r="M70" s="54" t="s">
        <v>100</v>
      </c>
      <c r="N70" s="136"/>
      <c r="O70" s="57" t="s">
        <v>102</v>
      </c>
      <c r="P70" s="525"/>
      <c r="Q70" s="463"/>
      <c r="R70" s="463"/>
      <c r="S70" s="463"/>
      <c r="T70" s="463"/>
      <c r="U70" s="463"/>
      <c r="V70" s="463"/>
      <c r="W70" s="463"/>
      <c r="X70" s="463"/>
      <c r="Y70" s="463"/>
      <c r="Z70" s="463"/>
      <c r="AA70" s="463"/>
      <c r="AB70" s="463"/>
      <c r="AC70" s="463"/>
      <c r="AD70" s="526"/>
      <c r="AE70" s="161"/>
      <c r="AF70" s="46"/>
      <c r="AG70" s="161"/>
    </row>
    <row r="71" spans="1:46" ht="20.25" customHeight="1" x14ac:dyDescent="0.15">
      <c r="A71" s="161"/>
      <c r="B71" s="540" t="s">
        <v>928</v>
      </c>
      <c r="C71" s="51" t="s">
        <v>20</v>
      </c>
      <c r="D71" s="34"/>
      <c r="E71" s="527"/>
      <c r="F71" s="527"/>
      <c r="G71" s="138" t="s">
        <v>100</v>
      </c>
      <c r="H71" s="62"/>
      <c r="I71" s="34" t="s">
        <v>103</v>
      </c>
      <c r="J71" s="34"/>
      <c r="K71" s="527"/>
      <c r="L71" s="527"/>
      <c r="M71" s="138" t="s">
        <v>100</v>
      </c>
      <c r="N71" s="62"/>
      <c r="O71" s="55" t="s">
        <v>102</v>
      </c>
      <c r="P71" s="394"/>
      <c r="Q71" s="395"/>
      <c r="R71" s="395"/>
      <c r="S71" s="395"/>
      <c r="T71" s="395"/>
      <c r="U71" s="395"/>
      <c r="V71" s="395"/>
      <c r="W71" s="395"/>
      <c r="X71" s="395"/>
      <c r="Y71" s="395"/>
      <c r="Z71" s="395"/>
      <c r="AA71" s="395"/>
      <c r="AB71" s="395"/>
      <c r="AC71" s="395"/>
      <c r="AD71" s="396"/>
      <c r="AE71" s="161"/>
      <c r="AF71" s="61" t="s">
        <v>841</v>
      </c>
      <c r="AG71" s="174"/>
      <c r="AH71" s="175"/>
      <c r="AI71" s="175"/>
      <c r="AJ71" s="175"/>
      <c r="AK71" s="175"/>
      <c r="AL71" s="175"/>
      <c r="AM71" s="175"/>
      <c r="AN71" s="175"/>
      <c r="AO71" s="175"/>
      <c r="AP71" s="175"/>
      <c r="AQ71" s="175"/>
      <c r="AR71" s="175"/>
      <c r="AS71" s="175"/>
      <c r="AT71" s="175"/>
    </row>
    <row r="72" spans="1:46" ht="20.25" customHeight="1" x14ac:dyDescent="0.15">
      <c r="A72" s="161"/>
      <c r="B72" s="541"/>
      <c r="C72" s="49" t="s">
        <v>20</v>
      </c>
      <c r="D72" s="50"/>
      <c r="E72" s="536"/>
      <c r="F72" s="536"/>
      <c r="G72" s="53" t="s">
        <v>100</v>
      </c>
      <c r="H72" s="63"/>
      <c r="I72" s="50" t="s">
        <v>104</v>
      </c>
      <c r="J72" s="50"/>
      <c r="K72" s="536"/>
      <c r="L72" s="536"/>
      <c r="M72" s="53" t="s">
        <v>100</v>
      </c>
      <c r="N72" s="63"/>
      <c r="O72" s="56" t="s">
        <v>102</v>
      </c>
      <c r="P72" s="537"/>
      <c r="Q72" s="538"/>
      <c r="R72" s="538"/>
      <c r="S72" s="538"/>
      <c r="T72" s="538"/>
      <c r="U72" s="538"/>
      <c r="V72" s="538"/>
      <c r="W72" s="538"/>
      <c r="X72" s="538"/>
      <c r="Y72" s="538"/>
      <c r="Z72" s="538"/>
      <c r="AA72" s="538"/>
      <c r="AB72" s="538"/>
      <c r="AC72" s="538"/>
      <c r="AD72" s="539"/>
      <c r="AE72" s="161"/>
      <c r="AF72" s="61" t="s">
        <v>842</v>
      </c>
      <c r="AG72" s="174"/>
      <c r="AH72" s="175"/>
      <c r="AI72" s="175"/>
      <c r="AJ72" s="175"/>
      <c r="AK72" s="175"/>
      <c r="AL72" s="175"/>
      <c r="AM72" s="175"/>
      <c r="AN72" s="175"/>
      <c r="AO72" s="175"/>
      <c r="AP72" s="175"/>
      <c r="AQ72" s="175"/>
      <c r="AR72" s="175"/>
      <c r="AS72" s="175"/>
      <c r="AT72" s="175"/>
    </row>
    <row r="73" spans="1:46" ht="20.25" customHeight="1" x14ac:dyDescent="0.15">
      <c r="A73" s="161"/>
      <c r="B73" s="541"/>
      <c r="C73" s="49" t="s">
        <v>20</v>
      </c>
      <c r="D73" s="50"/>
      <c r="E73" s="536"/>
      <c r="F73" s="536"/>
      <c r="G73" s="53" t="s">
        <v>100</v>
      </c>
      <c r="H73" s="63"/>
      <c r="I73" s="50" t="s">
        <v>104</v>
      </c>
      <c r="J73" s="50"/>
      <c r="K73" s="545"/>
      <c r="L73" s="545"/>
      <c r="M73" s="53" t="s">
        <v>100</v>
      </c>
      <c r="N73" s="63"/>
      <c r="O73" s="56" t="s">
        <v>102</v>
      </c>
      <c r="P73" s="537"/>
      <c r="Q73" s="538"/>
      <c r="R73" s="538"/>
      <c r="S73" s="538"/>
      <c r="T73" s="538"/>
      <c r="U73" s="538"/>
      <c r="V73" s="538"/>
      <c r="W73" s="538"/>
      <c r="X73" s="538"/>
      <c r="Y73" s="538"/>
      <c r="Z73" s="538"/>
      <c r="AA73" s="538"/>
      <c r="AB73" s="538"/>
      <c r="AC73" s="538"/>
      <c r="AD73" s="539"/>
      <c r="AE73" s="161"/>
      <c r="AF73" s="61" t="s">
        <v>843</v>
      </c>
      <c r="AG73" s="174"/>
      <c r="AH73" s="175"/>
      <c r="AI73" s="175"/>
      <c r="AJ73" s="175"/>
      <c r="AK73" s="175"/>
      <c r="AL73" s="175"/>
      <c r="AM73" s="175"/>
      <c r="AN73" s="175"/>
      <c r="AO73" s="175"/>
      <c r="AP73" s="175"/>
      <c r="AQ73" s="175"/>
      <c r="AR73" s="175"/>
      <c r="AS73" s="175"/>
      <c r="AT73" s="175"/>
    </row>
    <row r="74" spans="1:46" ht="20.25" customHeight="1" x14ac:dyDescent="0.15">
      <c r="A74" s="161"/>
      <c r="B74" s="542"/>
      <c r="C74" s="49" t="s">
        <v>20</v>
      </c>
      <c r="D74" s="50"/>
      <c r="E74" s="406"/>
      <c r="F74" s="406"/>
      <c r="G74" s="53" t="s">
        <v>100</v>
      </c>
      <c r="H74" s="63"/>
      <c r="I74" s="50" t="s">
        <v>103</v>
      </c>
      <c r="J74" s="50"/>
      <c r="K74" s="401"/>
      <c r="L74" s="401"/>
      <c r="M74" s="54" t="s">
        <v>100</v>
      </c>
      <c r="N74" s="136"/>
      <c r="O74" s="57" t="s">
        <v>102</v>
      </c>
      <c r="P74" s="525"/>
      <c r="Q74" s="463"/>
      <c r="R74" s="463"/>
      <c r="S74" s="463"/>
      <c r="T74" s="463"/>
      <c r="U74" s="463"/>
      <c r="V74" s="463"/>
      <c r="W74" s="463"/>
      <c r="X74" s="463"/>
      <c r="Y74" s="463"/>
      <c r="Z74" s="463"/>
      <c r="AA74" s="463"/>
      <c r="AB74" s="463"/>
      <c r="AC74" s="463"/>
      <c r="AD74" s="526"/>
      <c r="AE74" s="161"/>
      <c r="AF74" s="46"/>
      <c r="AG74" s="161"/>
    </row>
    <row r="75" spans="1:46" ht="20.25" customHeight="1" x14ac:dyDescent="0.15">
      <c r="A75" s="161"/>
      <c r="B75" s="540" t="s">
        <v>749</v>
      </c>
      <c r="C75" s="51" t="s">
        <v>20</v>
      </c>
      <c r="D75" s="34"/>
      <c r="E75" s="527"/>
      <c r="F75" s="527"/>
      <c r="G75" s="138" t="s">
        <v>100</v>
      </c>
      <c r="H75" s="62"/>
      <c r="I75" s="34" t="s">
        <v>103</v>
      </c>
      <c r="J75" s="34"/>
      <c r="K75" s="527"/>
      <c r="L75" s="527"/>
      <c r="M75" s="138" t="s">
        <v>100</v>
      </c>
      <c r="N75" s="62"/>
      <c r="O75" s="55" t="s">
        <v>102</v>
      </c>
      <c r="P75" s="394"/>
      <c r="Q75" s="395"/>
      <c r="R75" s="395"/>
      <c r="S75" s="395"/>
      <c r="T75" s="395"/>
      <c r="U75" s="395"/>
      <c r="V75" s="395"/>
      <c r="W75" s="395"/>
      <c r="X75" s="395"/>
      <c r="Y75" s="395"/>
      <c r="Z75" s="395"/>
      <c r="AA75" s="395"/>
      <c r="AB75" s="395"/>
      <c r="AC75" s="395"/>
      <c r="AD75" s="396"/>
      <c r="AE75" s="161"/>
      <c r="AF75" s="61" t="s">
        <v>844</v>
      </c>
      <c r="AG75" s="174"/>
      <c r="AH75" s="175"/>
      <c r="AI75" s="175"/>
      <c r="AJ75" s="175"/>
      <c r="AK75" s="175"/>
      <c r="AL75" s="175"/>
      <c r="AM75" s="175"/>
      <c r="AN75" s="175"/>
      <c r="AO75" s="175"/>
      <c r="AP75" s="175"/>
      <c r="AQ75" s="175"/>
      <c r="AR75" s="175"/>
      <c r="AS75" s="175"/>
      <c r="AT75" s="175"/>
    </row>
    <row r="76" spans="1:46" ht="20.25" customHeight="1" x14ac:dyDescent="0.15">
      <c r="A76" s="161"/>
      <c r="B76" s="541"/>
      <c r="C76" s="49" t="s">
        <v>20</v>
      </c>
      <c r="D76" s="50"/>
      <c r="E76" s="536"/>
      <c r="F76" s="536"/>
      <c r="G76" s="53" t="s">
        <v>100</v>
      </c>
      <c r="H76" s="63"/>
      <c r="I76" s="50" t="s">
        <v>104</v>
      </c>
      <c r="J76" s="50"/>
      <c r="K76" s="536"/>
      <c r="L76" s="536"/>
      <c r="M76" s="53" t="s">
        <v>100</v>
      </c>
      <c r="N76" s="63"/>
      <c r="O76" s="56" t="s">
        <v>102</v>
      </c>
      <c r="P76" s="537"/>
      <c r="Q76" s="538"/>
      <c r="R76" s="538"/>
      <c r="S76" s="538"/>
      <c r="T76" s="538"/>
      <c r="U76" s="538"/>
      <c r="V76" s="538"/>
      <c r="W76" s="538"/>
      <c r="X76" s="538"/>
      <c r="Y76" s="538"/>
      <c r="Z76" s="538"/>
      <c r="AA76" s="538"/>
      <c r="AB76" s="538"/>
      <c r="AC76" s="538"/>
      <c r="AD76" s="539"/>
      <c r="AE76" s="161"/>
      <c r="AF76" s="61" t="s">
        <v>845</v>
      </c>
      <c r="AG76" s="174"/>
      <c r="AH76" s="175"/>
      <c r="AI76" s="175"/>
      <c r="AJ76" s="175"/>
      <c r="AK76" s="175"/>
      <c r="AL76" s="175"/>
      <c r="AM76" s="175"/>
      <c r="AN76" s="175"/>
      <c r="AO76" s="175"/>
      <c r="AP76" s="175"/>
      <c r="AQ76" s="175"/>
      <c r="AR76" s="175"/>
      <c r="AS76" s="175"/>
      <c r="AT76" s="175"/>
    </row>
    <row r="77" spans="1:46" ht="20.25" customHeight="1" x14ac:dyDescent="0.15">
      <c r="A77" s="161"/>
      <c r="B77" s="542"/>
      <c r="C77" s="49" t="s">
        <v>20</v>
      </c>
      <c r="D77" s="50"/>
      <c r="E77" s="406"/>
      <c r="F77" s="406"/>
      <c r="G77" s="53" t="s">
        <v>100</v>
      </c>
      <c r="H77" s="63"/>
      <c r="I77" s="50" t="s">
        <v>103</v>
      </c>
      <c r="J77" s="50"/>
      <c r="K77" s="401"/>
      <c r="L77" s="401"/>
      <c r="M77" s="54" t="s">
        <v>100</v>
      </c>
      <c r="N77" s="136"/>
      <c r="O77" s="57" t="s">
        <v>102</v>
      </c>
      <c r="P77" s="525"/>
      <c r="Q77" s="463"/>
      <c r="R77" s="463"/>
      <c r="S77" s="463"/>
      <c r="T77" s="463"/>
      <c r="U77" s="463"/>
      <c r="V77" s="463"/>
      <c r="W77" s="463"/>
      <c r="X77" s="463"/>
      <c r="Y77" s="463"/>
      <c r="Z77" s="463"/>
      <c r="AA77" s="463"/>
      <c r="AB77" s="463"/>
      <c r="AC77" s="463"/>
      <c r="AD77" s="526"/>
      <c r="AE77" s="161"/>
      <c r="AF77" s="61" t="s">
        <v>846</v>
      </c>
      <c r="AG77" s="174"/>
      <c r="AH77" s="175"/>
      <c r="AI77" s="175"/>
      <c r="AJ77" s="175"/>
      <c r="AK77" s="175"/>
      <c r="AL77" s="175"/>
      <c r="AM77" s="175"/>
      <c r="AN77" s="175"/>
      <c r="AO77" s="175"/>
      <c r="AP77" s="175"/>
      <c r="AQ77" s="175"/>
      <c r="AR77" s="175"/>
      <c r="AS77" s="175"/>
      <c r="AT77" s="175"/>
    </row>
    <row r="78" spans="1:46" ht="20.25" customHeight="1" x14ac:dyDescent="0.15">
      <c r="A78" s="161"/>
      <c r="B78" s="540" t="s">
        <v>123</v>
      </c>
      <c r="C78" s="51" t="s">
        <v>20</v>
      </c>
      <c r="D78" s="34"/>
      <c r="E78" s="527"/>
      <c r="F78" s="527"/>
      <c r="G78" s="138" t="s">
        <v>100</v>
      </c>
      <c r="H78" s="62"/>
      <c r="I78" s="34" t="s">
        <v>103</v>
      </c>
      <c r="J78" s="34"/>
      <c r="K78" s="527"/>
      <c r="L78" s="527"/>
      <c r="M78" s="138" t="s">
        <v>100</v>
      </c>
      <c r="N78" s="62"/>
      <c r="O78" s="55" t="s">
        <v>102</v>
      </c>
      <c r="P78" s="394"/>
      <c r="Q78" s="395"/>
      <c r="R78" s="395"/>
      <c r="S78" s="395"/>
      <c r="T78" s="395"/>
      <c r="U78" s="395"/>
      <c r="V78" s="395"/>
      <c r="W78" s="395"/>
      <c r="X78" s="395"/>
      <c r="Y78" s="395"/>
      <c r="Z78" s="395"/>
      <c r="AA78" s="395"/>
      <c r="AB78" s="395"/>
      <c r="AC78" s="395"/>
      <c r="AD78" s="396"/>
      <c r="AE78" s="161"/>
      <c r="AF78" s="170" t="s">
        <v>849</v>
      </c>
      <c r="AG78" s="174"/>
      <c r="AH78" s="175"/>
      <c r="AI78" s="175"/>
      <c r="AJ78" s="175"/>
      <c r="AK78" s="175"/>
      <c r="AL78" s="175"/>
      <c r="AM78" s="175"/>
      <c r="AN78" s="175"/>
      <c r="AO78" s="175"/>
      <c r="AP78" s="175"/>
      <c r="AQ78" s="175"/>
      <c r="AR78" s="175"/>
      <c r="AS78" s="175"/>
      <c r="AT78" s="175"/>
    </row>
    <row r="79" spans="1:46" ht="20.25" customHeight="1" x14ac:dyDescent="0.15">
      <c r="A79" s="161"/>
      <c r="B79" s="541"/>
      <c r="C79" s="49" t="s">
        <v>20</v>
      </c>
      <c r="D79" s="50"/>
      <c r="E79" s="536"/>
      <c r="F79" s="536"/>
      <c r="G79" s="53" t="s">
        <v>100</v>
      </c>
      <c r="H79" s="63"/>
      <c r="I79" s="50" t="s">
        <v>104</v>
      </c>
      <c r="J79" s="50"/>
      <c r="K79" s="536"/>
      <c r="L79" s="536"/>
      <c r="M79" s="53" t="s">
        <v>100</v>
      </c>
      <c r="N79" s="63"/>
      <c r="O79" s="56" t="s">
        <v>102</v>
      </c>
      <c r="P79" s="537"/>
      <c r="Q79" s="538"/>
      <c r="R79" s="538"/>
      <c r="S79" s="538"/>
      <c r="T79" s="538"/>
      <c r="U79" s="538"/>
      <c r="V79" s="538"/>
      <c r="W79" s="538"/>
      <c r="X79" s="538"/>
      <c r="Y79" s="538"/>
      <c r="Z79" s="538"/>
      <c r="AA79" s="538"/>
      <c r="AB79" s="538"/>
      <c r="AC79" s="538"/>
      <c r="AD79" s="539"/>
      <c r="AE79" s="161"/>
      <c r="AF79" s="61" t="s">
        <v>847</v>
      </c>
      <c r="AG79" s="161"/>
    </row>
    <row r="80" spans="1:46" ht="20.25" customHeight="1" x14ac:dyDescent="0.15">
      <c r="A80" s="161"/>
      <c r="B80" s="542"/>
      <c r="C80" s="49" t="s">
        <v>20</v>
      </c>
      <c r="D80" s="50"/>
      <c r="E80" s="406"/>
      <c r="F80" s="406"/>
      <c r="G80" s="54" t="s">
        <v>100</v>
      </c>
      <c r="H80" s="136"/>
      <c r="I80" s="242" t="s">
        <v>103</v>
      </c>
      <c r="J80" s="242"/>
      <c r="K80" s="401"/>
      <c r="L80" s="401"/>
      <c r="M80" s="54" t="s">
        <v>100</v>
      </c>
      <c r="N80" s="136"/>
      <c r="O80" s="57" t="s">
        <v>102</v>
      </c>
      <c r="P80" s="525"/>
      <c r="Q80" s="463"/>
      <c r="R80" s="463"/>
      <c r="S80" s="463"/>
      <c r="T80" s="463"/>
      <c r="U80" s="463"/>
      <c r="V80" s="463"/>
      <c r="W80" s="463"/>
      <c r="X80" s="463"/>
      <c r="Y80" s="463"/>
      <c r="Z80" s="463"/>
      <c r="AA80" s="463"/>
      <c r="AB80" s="463"/>
      <c r="AC80" s="463"/>
      <c r="AD80" s="526"/>
      <c r="AE80" s="161"/>
      <c r="AF80" s="46"/>
      <c r="AG80" s="161"/>
    </row>
    <row r="81" spans="1:43" ht="41.25" customHeight="1" thickBot="1" x14ac:dyDescent="0.2">
      <c r="A81" s="161"/>
      <c r="B81" s="233" t="s">
        <v>15</v>
      </c>
      <c r="C81" s="402" t="s">
        <v>23</v>
      </c>
      <c r="D81" s="403"/>
      <c r="E81" s="403"/>
      <c r="F81" s="355"/>
      <c r="G81" s="404" t="s">
        <v>22</v>
      </c>
      <c r="H81" s="404"/>
      <c r="I81" s="404"/>
      <c r="J81" s="404"/>
      <c r="K81" s="405"/>
      <c r="L81" s="405"/>
      <c r="M81" s="404" t="s">
        <v>105</v>
      </c>
      <c r="N81" s="404"/>
      <c r="O81" s="404"/>
      <c r="P81" s="397"/>
      <c r="Q81" s="397"/>
      <c r="R81" s="397"/>
      <c r="S81" s="397"/>
      <c r="T81" s="397"/>
      <c r="U81" s="397"/>
      <c r="V81" s="397"/>
      <c r="W81" s="397"/>
      <c r="X81" s="397"/>
      <c r="Y81" s="397"/>
      <c r="Z81" s="397"/>
      <c r="AA81" s="397"/>
      <c r="AB81" s="397"/>
      <c r="AC81" s="397"/>
      <c r="AD81" s="398"/>
      <c r="AE81" s="161"/>
      <c r="AF81" s="61" t="s">
        <v>848</v>
      </c>
      <c r="AG81" s="174"/>
      <c r="AH81" s="175"/>
      <c r="AI81" s="175"/>
      <c r="AJ81" s="175"/>
      <c r="AK81" s="175"/>
      <c r="AL81" s="175"/>
      <c r="AM81" s="175"/>
      <c r="AN81" s="175"/>
      <c r="AO81" s="175"/>
      <c r="AP81" s="175"/>
      <c r="AQ81" s="175"/>
    </row>
    <row r="82" spans="1:43" ht="60.75" customHeight="1" thickBot="1" x14ac:dyDescent="0.2">
      <c r="A82" s="161"/>
      <c r="B82" s="241" t="s">
        <v>929</v>
      </c>
      <c r="C82" s="399"/>
      <c r="D82" s="399"/>
      <c r="E82" s="399"/>
      <c r="F82" s="399"/>
      <c r="G82" s="399"/>
      <c r="H82" s="399"/>
      <c r="I82" s="399"/>
      <c r="J82" s="399"/>
      <c r="K82" s="399"/>
      <c r="L82" s="399"/>
      <c r="M82" s="399"/>
      <c r="N82" s="399"/>
      <c r="O82" s="399"/>
      <c r="P82" s="399"/>
      <c r="Q82" s="399"/>
      <c r="R82" s="399"/>
      <c r="S82" s="399"/>
      <c r="T82" s="399"/>
      <c r="U82" s="399"/>
      <c r="V82" s="399"/>
      <c r="W82" s="399"/>
      <c r="X82" s="399"/>
      <c r="Y82" s="399"/>
      <c r="Z82" s="399"/>
      <c r="AA82" s="399"/>
      <c r="AB82" s="399"/>
      <c r="AC82" s="399"/>
      <c r="AD82" s="400"/>
      <c r="AE82" s="161"/>
      <c r="AF82" s="46"/>
      <c r="AG82" s="161"/>
    </row>
    <row r="83" spans="1:43" ht="20.25" customHeight="1" x14ac:dyDescent="0.15">
      <c r="A83" s="161"/>
      <c r="B83" s="14" t="s">
        <v>924</v>
      </c>
      <c r="C83" s="29"/>
      <c r="D83" s="29"/>
      <c r="E83" s="29"/>
      <c r="F83" s="29"/>
      <c r="G83" s="29"/>
      <c r="H83" s="29"/>
      <c r="I83" s="29"/>
      <c r="J83" s="29"/>
      <c r="K83" s="29"/>
      <c r="L83" s="28"/>
      <c r="M83" s="28"/>
      <c r="N83" s="28"/>
      <c r="O83" s="27"/>
      <c r="P83" s="27"/>
      <c r="Q83" s="27"/>
      <c r="R83" s="27"/>
      <c r="S83" s="27"/>
      <c r="T83" s="27"/>
      <c r="U83" s="27"/>
      <c r="V83" s="27"/>
      <c r="W83" s="27"/>
      <c r="X83" s="27"/>
      <c r="Y83" s="27"/>
      <c r="Z83" s="27"/>
      <c r="AA83" s="27"/>
      <c r="AB83" s="27"/>
      <c r="AC83" s="27"/>
      <c r="AD83" s="27"/>
      <c r="AE83" s="161"/>
      <c r="AF83" s="46"/>
      <c r="AG83" s="161"/>
    </row>
    <row r="84" spans="1:43" ht="20.25" customHeight="1" x14ac:dyDescent="0.15">
      <c r="A84" s="161"/>
      <c r="B84" s="14" t="s">
        <v>925</v>
      </c>
      <c r="C84" s="29"/>
      <c r="D84" s="29"/>
      <c r="E84" s="29"/>
      <c r="F84" s="29"/>
      <c r="G84" s="29"/>
      <c r="H84" s="29"/>
      <c r="I84" s="29"/>
      <c r="J84" s="29"/>
      <c r="K84" s="29"/>
      <c r="L84" s="29"/>
      <c r="M84" s="29"/>
      <c r="N84" s="29"/>
      <c r="O84" s="27"/>
      <c r="P84" s="27"/>
      <c r="Q84" s="27"/>
      <c r="R84" s="27"/>
      <c r="S84" s="27"/>
      <c r="T84" s="27"/>
      <c r="U84" s="27"/>
      <c r="V84" s="27"/>
      <c r="W84" s="27"/>
      <c r="X84" s="27"/>
      <c r="Y84" s="27"/>
      <c r="Z84" s="27"/>
      <c r="AA84" s="27"/>
      <c r="AB84" s="27"/>
      <c r="AC84" s="27"/>
      <c r="AD84" s="27"/>
      <c r="AE84" s="161"/>
      <c r="AF84" s="46"/>
      <c r="AG84" s="161"/>
    </row>
    <row r="85" spans="1:43" x14ac:dyDescent="0.15">
      <c r="A85" s="161"/>
      <c r="B85" s="161"/>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row>
    <row r="86" spans="1:43" hidden="1" x14ac:dyDescent="0.15">
      <c r="A86" s="161"/>
      <c r="B86" s="161"/>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row>
    <row r="87" spans="1:43" hidden="1" x14ac:dyDescent="0.15">
      <c r="A87" s="161"/>
      <c r="B87" s="161"/>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row>
    <row r="88" spans="1:43" hidden="1" x14ac:dyDescent="0.15">
      <c r="A88" s="161"/>
      <c r="B88" s="161"/>
      <c r="C88" s="161"/>
      <c r="D88" s="161"/>
      <c r="E88" s="161"/>
      <c r="F88" s="161"/>
      <c r="G88" s="161"/>
      <c r="H88" s="161"/>
      <c r="I88" s="161"/>
      <c r="J88" s="161"/>
      <c r="K88" s="161"/>
      <c r="L88" s="161"/>
      <c r="M88" s="161"/>
      <c r="N88" s="161"/>
      <c r="O88" s="161"/>
      <c r="P88" s="161"/>
      <c r="Q88" s="161"/>
      <c r="R88" s="161"/>
      <c r="S88" s="161"/>
      <c r="T88" s="161"/>
      <c r="U88" s="161"/>
      <c r="V88" s="161"/>
      <c r="W88" s="161"/>
      <c r="X88" s="161"/>
      <c r="Y88" s="161"/>
      <c r="Z88" s="161"/>
      <c r="AA88" s="161"/>
      <c r="AB88" s="161"/>
      <c r="AC88" s="161"/>
      <c r="AD88" s="161"/>
      <c r="AE88" s="161"/>
      <c r="AF88" s="161"/>
      <c r="AG88" s="161"/>
    </row>
    <row r="89" spans="1:43" ht="10.5" customHeight="1" x14ac:dyDescent="0.15">
      <c r="A89" s="161"/>
      <c r="B89" s="161"/>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c r="AA89" s="161"/>
      <c r="AB89" s="161"/>
      <c r="AC89" s="161"/>
      <c r="AD89" s="161"/>
      <c r="AE89" s="161"/>
      <c r="AF89" s="161"/>
      <c r="AG89" s="161"/>
    </row>
    <row r="90" spans="1:43" x14ac:dyDescent="0.15">
      <c r="A90" s="161"/>
      <c r="B90" s="161"/>
      <c r="C90" s="161"/>
      <c r="D90" s="161"/>
      <c r="E90" s="161"/>
      <c r="F90" s="161"/>
      <c r="G90" s="161"/>
      <c r="H90" s="161"/>
      <c r="I90" s="161"/>
      <c r="J90" s="161"/>
      <c r="K90" s="161"/>
      <c r="L90" s="161"/>
      <c r="M90" s="161"/>
      <c r="N90" s="161"/>
      <c r="O90" s="161"/>
      <c r="P90" s="161"/>
      <c r="Q90" s="161"/>
      <c r="R90" s="161"/>
      <c r="S90" s="161"/>
      <c r="T90" s="161"/>
      <c r="U90" s="161"/>
      <c r="V90" s="161"/>
      <c r="W90" s="161"/>
      <c r="X90" s="161"/>
      <c r="Y90" s="161"/>
      <c r="Z90" s="161"/>
      <c r="AA90" s="161"/>
      <c r="AB90" s="161"/>
      <c r="AC90" s="161"/>
      <c r="AD90" s="161"/>
      <c r="AE90" s="161"/>
      <c r="AF90" s="161"/>
      <c r="AG90" s="161"/>
    </row>
    <row r="91" spans="1:43" x14ac:dyDescent="0.15"/>
    <row r="92" spans="1:43" x14ac:dyDescent="0.15"/>
    <row r="93" spans="1:43" s="215" customFormat="1" ht="13.5" customHeight="1" x14ac:dyDescent="0.15">
      <c r="P93" s="216"/>
      <c r="Q93" s="216"/>
      <c r="R93" s="216"/>
      <c r="S93" s="216"/>
      <c r="T93" s="216"/>
      <c r="U93" s="216"/>
      <c r="V93" s="216"/>
      <c r="W93" s="216"/>
      <c r="X93" s="216"/>
      <c r="Y93" s="216"/>
      <c r="Z93" s="216"/>
      <c r="AA93" s="216"/>
      <c r="AB93" s="216"/>
      <c r="AC93" s="216"/>
      <c r="AD93" s="216"/>
      <c r="AE93" s="216"/>
    </row>
    <row r="94" spans="1:43" s="215" customFormat="1" ht="20.25" customHeight="1" thickBot="1" x14ac:dyDescent="0.2">
      <c r="P94" s="378" t="s">
        <v>937</v>
      </c>
      <c r="Q94" s="379"/>
      <c r="R94" s="388" t="s">
        <v>935</v>
      </c>
      <c r="S94" s="389"/>
      <c r="T94" s="389"/>
      <c r="U94" s="389"/>
      <c r="V94" s="390"/>
      <c r="W94" s="384" t="s">
        <v>938</v>
      </c>
      <c r="X94" s="385"/>
      <c r="Y94" s="391" t="s">
        <v>941</v>
      </c>
      <c r="Z94" s="392"/>
      <c r="AA94" s="393"/>
      <c r="AB94" s="378" t="s">
        <v>939</v>
      </c>
      <c r="AC94" s="379"/>
      <c r="AD94" s="216"/>
      <c r="AE94" s="216"/>
    </row>
    <row r="95" spans="1:43" s="215" customFormat="1" ht="15" customHeight="1" x14ac:dyDescent="0.15">
      <c r="P95" s="380"/>
      <c r="Q95" s="381"/>
      <c r="R95" s="382" t="s">
        <v>936</v>
      </c>
      <c r="S95" s="382"/>
      <c r="T95" s="243"/>
      <c r="U95" s="382" t="s">
        <v>940</v>
      </c>
      <c r="V95" s="382"/>
      <c r="W95" s="386"/>
      <c r="X95" s="387"/>
      <c r="Y95" s="216"/>
      <c r="Z95" s="216"/>
      <c r="AA95" s="216"/>
      <c r="AB95" s="380"/>
      <c r="AC95" s="381"/>
      <c r="AD95" s="376" t="s">
        <v>942</v>
      </c>
      <c r="AE95" s="377"/>
    </row>
    <row r="96" spans="1:43" s="215" customFormat="1" ht="16.5" customHeight="1" x14ac:dyDescent="0.15">
      <c r="P96" s="216"/>
      <c r="Q96" s="216"/>
      <c r="R96" s="383"/>
      <c r="S96" s="383"/>
      <c r="T96" s="243"/>
      <c r="U96" s="383"/>
      <c r="V96" s="383"/>
      <c r="W96" s="216"/>
      <c r="X96" s="216"/>
      <c r="Y96" s="216"/>
      <c r="Z96" s="216"/>
      <c r="AA96" s="216"/>
      <c r="AB96" s="216"/>
      <c r="AC96" s="216"/>
      <c r="AD96" s="216"/>
      <c r="AE96" s="216"/>
    </row>
    <row r="97" s="215" customFormat="1" x14ac:dyDescent="0.15"/>
    <row r="98" s="215" customFormat="1" x14ac:dyDescent="0.15"/>
    <row r="99" s="215" customFormat="1" ht="17.25" customHeight="1" x14ac:dyDescent="0.15"/>
    <row r="100" s="215" customFormat="1" ht="19.5" customHeight="1" x14ac:dyDescent="0.15"/>
    <row r="101" s="215" customFormat="1" x14ac:dyDescent="0.15"/>
    <row r="102" s="215" customFormat="1" x14ac:dyDescent="0.15"/>
    <row r="103" s="215" customFormat="1" ht="17.25" customHeight="1" x14ac:dyDescent="0.15"/>
    <row r="104" s="215" customFormat="1" x14ac:dyDescent="0.15"/>
    <row r="105" s="215" customFormat="1" x14ac:dyDescent="0.15"/>
    <row r="106" s="215" customFormat="1" x14ac:dyDescent="0.15"/>
    <row r="107" s="215" customFormat="1" x14ac:dyDescent="0.15"/>
    <row r="108" s="215" customFormat="1" x14ac:dyDescent="0.15"/>
    <row r="109" s="215" customFormat="1" x14ac:dyDescent="0.15"/>
    <row r="110" s="215" customFormat="1" x14ac:dyDescent="0.15"/>
    <row r="111" s="215" customFormat="1" x14ac:dyDescent="0.15"/>
    <row r="112" s="215" customFormat="1" x14ac:dyDescent="0.15"/>
    <row r="113" s="215" customFormat="1" x14ac:dyDescent="0.15"/>
    <row r="114" s="215" customFormat="1" x14ac:dyDescent="0.15"/>
    <row r="115" s="215" customFormat="1" x14ac:dyDescent="0.15"/>
    <row r="116" s="215" customFormat="1" x14ac:dyDescent="0.15"/>
    <row r="117" s="215" customFormat="1" x14ac:dyDescent="0.15"/>
    <row r="118" x14ac:dyDescent="0.15"/>
    <row r="119" x14ac:dyDescent="0.15"/>
    <row r="120" x14ac:dyDescent="0.15"/>
    <row r="121" x14ac:dyDescent="0.15"/>
    <row r="122" x14ac:dyDescent="0.15"/>
    <row r="123" x14ac:dyDescent="0.15"/>
    <row r="124" x14ac:dyDescent="0.15"/>
    <row r="125" x14ac:dyDescent="0.15"/>
    <row r="126" x14ac:dyDescent="0.15"/>
    <row r="127" x14ac:dyDescent="0.15"/>
    <row r="128" x14ac:dyDescent="0.15"/>
    <row r="129" x14ac:dyDescent="0.15"/>
  </sheetData>
  <sheetProtection algorithmName="SHA-512" hashValue="WXiVhGFDKiWaelSGkWeCOPXqbuIdSMqV9ecndN2GiQTZDgLZ+YpC5Dakkn9vMiStdlyPO/Sk2iYJHzrtGkZ6Bw==" saltValue="QVQRDiXG9CJOJfYOrjI0Qg==" spinCount="100000" sheet="1" selectLockedCells="1"/>
  <mergeCells count="228">
    <mergeCell ref="AF20:AF22"/>
    <mergeCell ref="D21:D22"/>
    <mergeCell ref="E22:F22"/>
    <mergeCell ref="AF55:AF56"/>
    <mergeCell ref="AF41:AF42"/>
    <mergeCell ref="AF31:AF33"/>
    <mergeCell ref="C56:I56"/>
    <mergeCell ref="Z49:AA49"/>
    <mergeCell ref="G49:H49"/>
    <mergeCell ref="L49:M49"/>
    <mergeCell ref="G37:I37"/>
    <mergeCell ref="T22:W22"/>
    <mergeCell ref="Y22:AB22"/>
    <mergeCell ref="V20:AB20"/>
    <mergeCell ref="C24:F24"/>
    <mergeCell ref="C23:F23"/>
    <mergeCell ref="G35:I35"/>
    <mergeCell ref="G34:I34"/>
    <mergeCell ref="Q56:AC56"/>
    <mergeCell ref="U38:V38"/>
    <mergeCell ref="B37:F37"/>
    <mergeCell ref="B38:B48"/>
    <mergeCell ref="C32:F32"/>
    <mergeCell ref="G22:N22"/>
    <mergeCell ref="B31:B33"/>
    <mergeCell ref="G36:I36"/>
    <mergeCell ref="G53:AD53"/>
    <mergeCell ref="O52:V52"/>
    <mergeCell ref="G52:N52"/>
    <mergeCell ref="Q55:AC55"/>
    <mergeCell ref="W52:AD52"/>
    <mergeCell ref="C55:H55"/>
    <mergeCell ref="C52:F52"/>
    <mergeCell ref="C53:F53"/>
    <mergeCell ref="B55:B56"/>
    <mergeCell ref="C54:AD54"/>
    <mergeCell ref="G48:AD48"/>
    <mergeCell ref="Q51:S51"/>
    <mergeCell ref="T51:AD51"/>
    <mergeCell ref="K38:L38"/>
    <mergeCell ref="I38:J38"/>
    <mergeCell ref="Q38:R38"/>
    <mergeCell ref="W38:X38"/>
    <mergeCell ref="O38:P38"/>
    <mergeCell ref="G33:K33"/>
    <mergeCell ref="L33:AD33"/>
    <mergeCell ref="B34:B36"/>
    <mergeCell ref="C58:AD58"/>
    <mergeCell ref="K64:L64"/>
    <mergeCell ref="P66:AD66"/>
    <mergeCell ref="B63:B66"/>
    <mergeCell ref="E64:F64"/>
    <mergeCell ref="E65:F65"/>
    <mergeCell ref="E66:F66"/>
    <mergeCell ref="J61:AD61"/>
    <mergeCell ref="U49:V49"/>
    <mergeCell ref="B52:B53"/>
    <mergeCell ref="B60:B62"/>
    <mergeCell ref="E60:F60"/>
    <mergeCell ref="E61:F61"/>
    <mergeCell ref="E62:F62"/>
    <mergeCell ref="C59:AD59"/>
    <mergeCell ref="J60:AD60"/>
    <mergeCell ref="K63:L63"/>
    <mergeCell ref="D15:D16"/>
    <mergeCell ref="D17:D19"/>
    <mergeCell ref="E19:F19"/>
    <mergeCell ref="G19:H19"/>
    <mergeCell ref="I19:AD19"/>
    <mergeCell ref="C15:C19"/>
    <mergeCell ref="E15:F15"/>
    <mergeCell ref="G15:N15"/>
    <mergeCell ref="C57:AD57"/>
    <mergeCell ref="G16:H16"/>
    <mergeCell ref="I16:J16"/>
    <mergeCell ref="K16:AD16"/>
    <mergeCell ref="E16:F16"/>
    <mergeCell ref="E17:F17"/>
    <mergeCell ref="AC21:AD21"/>
    <mergeCell ref="E21:F21"/>
    <mergeCell ref="O20:S20"/>
    <mergeCell ref="K30:R30"/>
    <mergeCell ref="AC20:AD20"/>
    <mergeCell ref="G20:N20"/>
    <mergeCell ref="E20:F20"/>
    <mergeCell ref="G21:S21"/>
    <mergeCell ref="W29:AD29"/>
    <mergeCell ref="W30:AD30"/>
    <mergeCell ref="G13:L13"/>
    <mergeCell ref="O13:T13"/>
    <mergeCell ref="X4:AD9"/>
    <mergeCell ref="E9:F9"/>
    <mergeCell ref="B75:B77"/>
    <mergeCell ref="B67:B70"/>
    <mergeCell ref="P67:AD67"/>
    <mergeCell ref="E67:F67"/>
    <mergeCell ref="K67:L67"/>
    <mergeCell ref="P77:AD77"/>
    <mergeCell ref="E74:F74"/>
    <mergeCell ref="K74:L74"/>
    <mergeCell ref="K76:L76"/>
    <mergeCell ref="K69:L69"/>
    <mergeCell ref="E75:F75"/>
    <mergeCell ref="E70:F70"/>
    <mergeCell ref="P68:AD68"/>
    <mergeCell ref="P69:AD69"/>
    <mergeCell ref="E76:F76"/>
    <mergeCell ref="P74:AD74"/>
    <mergeCell ref="P75:AD75"/>
    <mergeCell ref="P73:AD73"/>
    <mergeCell ref="P70:AD70"/>
    <mergeCell ref="K73:L73"/>
    <mergeCell ref="K70:L70"/>
    <mergeCell ref="J62:AD62"/>
    <mergeCell ref="P63:AD63"/>
    <mergeCell ref="P64:AD64"/>
    <mergeCell ref="K65:L65"/>
    <mergeCell ref="K66:L66"/>
    <mergeCell ref="P65:AD65"/>
    <mergeCell ref="K68:L68"/>
    <mergeCell ref="E68:F68"/>
    <mergeCell ref="E63:F63"/>
    <mergeCell ref="B23:B30"/>
    <mergeCell ref="P80:AD80"/>
    <mergeCell ref="E78:F78"/>
    <mergeCell ref="K71:L71"/>
    <mergeCell ref="G23:R23"/>
    <mergeCell ref="W28:AD28"/>
    <mergeCell ref="K28:R28"/>
    <mergeCell ref="K78:L78"/>
    <mergeCell ref="E79:F79"/>
    <mergeCell ref="K79:L79"/>
    <mergeCell ref="P79:AD79"/>
    <mergeCell ref="E77:F77"/>
    <mergeCell ref="P71:AD71"/>
    <mergeCell ref="P72:AD72"/>
    <mergeCell ref="E73:F73"/>
    <mergeCell ref="E69:F69"/>
    <mergeCell ref="B78:B80"/>
    <mergeCell ref="B71:B74"/>
    <mergeCell ref="K75:L75"/>
    <mergeCell ref="P76:AD76"/>
    <mergeCell ref="K77:L77"/>
    <mergeCell ref="E71:F71"/>
    <mergeCell ref="E72:F72"/>
    <mergeCell ref="K72:L72"/>
    <mergeCell ref="T20:U20"/>
    <mergeCell ref="K29:R29"/>
    <mergeCell ref="G31:AD31"/>
    <mergeCell ref="G32:R32"/>
    <mergeCell ref="C20:C22"/>
    <mergeCell ref="T17:AB17"/>
    <mergeCell ref="Y18:AB18"/>
    <mergeCell ref="T18:W18"/>
    <mergeCell ref="E18:F18"/>
    <mergeCell ref="H25:M25"/>
    <mergeCell ref="N25:AD25"/>
    <mergeCell ref="G26:AD26"/>
    <mergeCell ref="W32:AD32"/>
    <mergeCell ref="S23:T24"/>
    <mergeCell ref="U23:AD24"/>
    <mergeCell ref="C30:F30"/>
    <mergeCell ref="O22:S22"/>
    <mergeCell ref="G18:N18"/>
    <mergeCell ref="AC17:AD17"/>
    <mergeCell ref="G17:S17"/>
    <mergeCell ref="O18:S18"/>
    <mergeCell ref="T21:AB21"/>
    <mergeCell ref="G27:AD27"/>
    <mergeCell ref="G24:R24"/>
    <mergeCell ref="B1:AD1"/>
    <mergeCell ref="B11:B14"/>
    <mergeCell ref="B8:B9"/>
    <mergeCell ref="C8:D8"/>
    <mergeCell ref="H8:I8"/>
    <mergeCell ref="E8:F8"/>
    <mergeCell ref="K8:L8"/>
    <mergeCell ref="L9:M9"/>
    <mergeCell ref="C7:R7"/>
    <mergeCell ref="C6:R6"/>
    <mergeCell ref="D11:I11"/>
    <mergeCell ref="C12:AD12"/>
    <mergeCell ref="G14:AD14"/>
    <mergeCell ref="P8:Q8"/>
    <mergeCell ref="AC2:AD2"/>
    <mergeCell ref="U13:W13"/>
    <mergeCell ref="X13:AD13"/>
    <mergeCell ref="U2:V2"/>
    <mergeCell ref="S2:T2"/>
    <mergeCell ref="X2:Y2"/>
    <mergeCell ref="AA2:AB2"/>
    <mergeCell ref="C9:D9"/>
    <mergeCell ref="C3:E3"/>
    <mergeCell ref="C4:G4"/>
    <mergeCell ref="AO7:AR7"/>
    <mergeCell ref="AS7:AT8"/>
    <mergeCell ref="AI8:AL8"/>
    <mergeCell ref="AI10:AL10"/>
    <mergeCell ref="AM10:AN11"/>
    <mergeCell ref="AO10:AR10"/>
    <mergeCell ref="AS10:AT11"/>
    <mergeCell ref="AI11:AL11"/>
    <mergeCell ref="AI7:AL7"/>
    <mergeCell ref="AM7:AN8"/>
    <mergeCell ref="AC15:AD15"/>
    <mergeCell ref="T15:U15"/>
    <mergeCell ref="V15:AB15"/>
    <mergeCell ref="O15:S15"/>
    <mergeCell ref="B15:B22"/>
    <mergeCell ref="AF4:AF5"/>
    <mergeCell ref="S8:V8"/>
    <mergeCell ref="AD95:AE95"/>
    <mergeCell ref="P94:Q95"/>
    <mergeCell ref="R95:S96"/>
    <mergeCell ref="AB94:AC95"/>
    <mergeCell ref="W94:X95"/>
    <mergeCell ref="U95:V96"/>
    <mergeCell ref="R94:V94"/>
    <mergeCell ref="Y94:AA94"/>
    <mergeCell ref="P78:AD78"/>
    <mergeCell ref="P81:AD81"/>
    <mergeCell ref="C82:AD82"/>
    <mergeCell ref="K80:L80"/>
    <mergeCell ref="C81:E81"/>
    <mergeCell ref="G81:J81"/>
    <mergeCell ref="M81:O81"/>
    <mergeCell ref="K81:L81"/>
    <mergeCell ref="E80:F80"/>
  </mergeCells>
  <phoneticPr fontId="6"/>
  <dataValidations count="18">
    <dataValidation type="list" allowBlank="1" showInputMessage="1" showErrorMessage="1" sqref="U23 W52 G52 O52" xr:uid="{00000000-0002-0000-0300-000000000000}">
      <formula1>L_業種</formula1>
    </dataValidation>
    <dataValidation type="list" allowBlank="1" showInputMessage="1" showErrorMessage="1" sqref="G49:H49 L49:M49 U49:V49 Z49:AA49" xr:uid="{00000000-0002-0000-0300-000001000000}">
      <formula1>L_専門分野</formula1>
    </dataValidation>
    <dataValidation type="whole" allowBlank="1" showInputMessage="1" showErrorMessage="1" sqref="U2:V2 K81 F81" xr:uid="{00000000-0002-0000-0300-000002000000}">
      <formula1>0</formula1>
      <formula2>9999</formula2>
    </dataValidation>
    <dataValidation type="whole" allowBlank="1" showInputMessage="1" showErrorMessage="1" sqref="X2:Y2 N63:N80 H60:H80" xr:uid="{00000000-0002-0000-0300-000003000000}">
      <formula1>1</formula1>
      <formula2>12</formula2>
    </dataValidation>
    <dataValidation type="whole" allowBlank="1" showInputMessage="1" showErrorMessage="1" sqref="K63:L80 E60:F80" xr:uid="{00000000-0002-0000-0300-000004000000}">
      <formula1>1901</formula1>
      <formula2>9999</formula2>
    </dataValidation>
    <dataValidation type="whole" allowBlank="1" showInputMessage="1" showErrorMessage="1" sqref="AA2:AB2" xr:uid="{00000000-0002-0000-0300-000005000000}">
      <formula1>1</formula1>
      <formula2>31</formula2>
    </dataValidation>
    <dataValidation imeMode="off" allowBlank="1" showInputMessage="1" showErrorMessage="1" sqref="E8:F8 H8:I8 K8:L8 W28:AD29 K28:R29" xr:uid="{00000000-0002-0000-0300-000006000000}"/>
    <dataValidation type="list" allowBlank="1" showInputMessage="1" showErrorMessage="1" sqref="C8:D8" xr:uid="{00000000-0002-0000-0300-000007000000}">
      <formula1>",　 ,昭和,平成,令和,"</formula1>
    </dataValidation>
    <dataValidation type="list" allowBlank="1" showInputMessage="1" showErrorMessage="1" errorTitle="エラー" error="リストから選択してください。" sqref="C38:C47 O45:O46 O39:O43 T38 H38 N38" xr:uid="{00000000-0002-0000-0300-000009000000}">
      <formula1>"□,レ"</formula1>
    </dataValidation>
    <dataValidation imeMode="disabled" allowBlank="1" showInputMessage="1" showErrorMessage="1" sqref="X13:AD13 O13:T13 G33:K33 H25:M25 G14:AD14 D11:I11 G13:L13" xr:uid="{00000000-0002-0000-0300-00000A000000}"/>
    <dataValidation imeMode="hiragana" allowBlank="1" showInputMessage="1" showErrorMessage="1" sqref="C6:R6 G23:R23" xr:uid="{00000000-0002-0000-0300-00000B000000}"/>
    <dataValidation type="list" allowBlank="1" showInputMessage="1" showErrorMessage="1" sqref="G16:H16 G19:H19" xr:uid="{D87BF73D-74FC-4320-A5AF-B9629D6CBB5D}">
      <formula1>"無,有"</formula1>
    </dataValidation>
    <dataValidation type="list" allowBlank="1" showInputMessage="1" showErrorMessage="1" sqref="G37" xr:uid="{678B76D7-23F9-4449-BAED-D6E4C4ACCEBA}">
      <formula1>"不要,要"</formula1>
    </dataValidation>
    <dataValidation type="list" allowBlank="1" showInputMessage="1" showErrorMessage="1" sqref="C55:H55" xr:uid="{D679D6E4-30F6-463A-B103-74323A3B723C}">
      <formula1>",　,1.当センターの職員や専門員の紹介,2.省エネ診断を受診した際に知った,3.セミナー等,4.その他"</formula1>
    </dataValidation>
    <dataValidation type="list" allowBlank="1" showInputMessage="1" showErrorMessage="1" sqref="G34" xr:uid="{22CEA567-D4B8-4790-8B01-58D796A620AD}">
      <formula1>"自宅,勤務先,個人携帯,会社携帯"</formula1>
    </dataValidation>
    <dataValidation type="list" allowBlank="1" showInputMessage="1" showErrorMessage="1" sqref="G35" xr:uid="{D776770D-F3F4-4854-B461-0C4F86422858}">
      <formula1>"自宅,勤務先,自宅+勤務先"</formula1>
    </dataValidation>
    <dataValidation type="list" allowBlank="1" showInputMessage="1" showErrorMessage="1" sqref="G36:I36" xr:uid="{B13C184F-2E80-46A8-81DD-285DC53FDAE4}">
      <formula1>"自宅,勤務先"</formula1>
    </dataValidation>
    <dataValidation type="list" allowBlank="1" showInputMessage="1" showErrorMessage="1" errorTitle="エラー" error="リストから選択してください。" sqref="C3:E3" xr:uid="{92A460C3-DBA6-49D7-A3F5-40ED49D05413}">
      <formula1>"新規登録,更新登録"</formula1>
    </dataValidation>
  </dataValidations>
  <printOptions horizontalCentered="1"/>
  <pageMargins left="0.35433070866141736" right="0.15748031496062992" top="0.31496062992125984" bottom="0.27559055118110237" header="0.19685039370078741" footer="0.15748031496062992"/>
  <pageSetup paperSize="9" scale="75" fitToHeight="0" orientation="portrait" r:id="rId1"/>
  <headerFooter>
    <oddFooter>&amp;C&amp;"ＭＳ 明朝,標準"&amp;10&amp;P</oddFooter>
  </headerFooter>
  <rowBreaks count="1" manualBreakCount="1">
    <brk id="49"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00B0F0"/>
  </sheetPr>
  <dimension ref="B2:F24"/>
  <sheetViews>
    <sheetView workbookViewId="0">
      <selection activeCell="J17" sqref="J17"/>
    </sheetView>
  </sheetViews>
  <sheetFormatPr defaultRowHeight="13.5" x14ac:dyDescent="0.15"/>
  <sheetData>
    <row r="2" spans="2:6" x14ac:dyDescent="0.15">
      <c r="B2" s="119"/>
      <c r="C2" s="120"/>
      <c r="D2" s="120"/>
      <c r="E2" s="120"/>
      <c r="F2" s="121"/>
    </row>
    <row r="3" spans="2:6" x14ac:dyDescent="0.15">
      <c r="B3" s="122"/>
      <c r="F3" s="123"/>
    </row>
    <row r="4" spans="2:6" x14ac:dyDescent="0.15">
      <c r="B4" s="122"/>
      <c r="F4" s="123"/>
    </row>
    <row r="5" spans="2:6" x14ac:dyDescent="0.15">
      <c r="B5" s="122"/>
      <c r="F5" s="123"/>
    </row>
    <row r="6" spans="2:6" x14ac:dyDescent="0.15">
      <c r="B6" s="122"/>
      <c r="F6" s="123"/>
    </row>
    <row r="7" spans="2:6" x14ac:dyDescent="0.15">
      <c r="B7" s="122"/>
      <c r="F7" s="123"/>
    </row>
    <row r="8" spans="2:6" x14ac:dyDescent="0.15">
      <c r="B8" s="122"/>
      <c r="F8" s="123"/>
    </row>
    <row r="9" spans="2:6" x14ac:dyDescent="0.15">
      <c r="B9" s="122"/>
      <c r="C9" t="s">
        <v>754</v>
      </c>
      <c r="F9" s="123"/>
    </row>
    <row r="10" spans="2:6" x14ac:dyDescent="0.15">
      <c r="B10" s="122"/>
      <c r="F10" s="123"/>
    </row>
    <row r="11" spans="2:6" x14ac:dyDescent="0.15">
      <c r="B11" s="122"/>
      <c r="F11" s="123"/>
    </row>
    <row r="12" spans="2:6" x14ac:dyDescent="0.15">
      <c r="B12" s="122"/>
      <c r="F12" s="123"/>
    </row>
    <row r="13" spans="2:6" x14ac:dyDescent="0.15">
      <c r="B13" s="122"/>
      <c r="F13" s="123"/>
    </row>
    <row r="14" spans="2:6" x14ac:dyDescent="0.15">
      <c r="B14" s="122"/>
      <c r="F14" s="123"/>
    </row>
    <row r="15" spans="2:6" x14ac:dyDescent="0.15">
      <c r="B15" s="122"/>
      <c r="F15" s="123"/>
    </row>
    <row r="16" spans="2:6" x14ac:dyDescent="0.15">
      <c r="B16" s="122"/>
      <c r="F16" s="123"/>
    </row>
    <row r="17" spans="2:6" x14ac:dyDescent="0.15">
      <c r="B17" s="122"/>
      <c r="F17" s="123"/>
    </row>
    <row r="18" spans="2:6" x14ac:dyDescent="0.15">
      <c r="B18" s="122"/>
      <c r="F18" s="123"/>
    </row>
    <row r="19" spans="2:6" x14ac:dyDescent="0.15">
      <c r="B19" s="122"/>
      <c r="F19" s="123"/>
    </row>
    <row r="20" spans="2:6" x14ac:dyDescent="0.15">
      <c r="B20" s="122"/>
      <c r="F20" s="123"/>
    </row>
    <row r="21" spans="2:6" x14ac:dyDescent="0.15">
      <c r="B21" s="122"/>
      <c r="F21" s="123"/>
    </row>
    <row r="22" spans="2:6" x14ac:dyDescent="0.15">
      <c r="B22" s="122"/>
      <c r="F22" s="123"/>
    </row>
    <row r="23" spans="2:6" x14ac:dyDescent="0.15">
      <c r="B23" s="122"/>
      <c r="F23" s="123"/>
    </row>
    <row r="24" spans="2:6" x14ac:dyDescent="0.15">
      <c r="B24" s="124"/>
      <c r="C24" s="125"/>
      <c r="D24" s="125"/>
      <c r="E24" s="125"/>
      <c r="F24" s="126"/>
    </row>
  </sheetData>
  <phoneticPr fontId="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F0"/>
    <pageSetUpPr fitToPage="1"/>
  </sheetPr>
  <dimension ref="A1:XFC30"/>
  <sheetViews>
    <sheetView workbookViewId="0">
      <selection activeCell="I11" sqref="I11"/>
    </sheetView>
  </sheetViews>
  <sheetFormatPr defaultColWidth="0" defaultRowHeight="13.5" zeroHeight="1" x14ac:dyDescent="0.15"/>
  <cols>
    <col min="1" max="1" width="3.125" style="157" customWidth="1"/>
    <col min="2" max="2" width="3.125" style="17" customWidth="1"/>
    <col min="3" max="3" width="17.125" style="17" customWidth="1"/>
    <col min="4" max="4" width="3.125" style="17" customWidth="1"/>
    <col min="5" max="5" width="17.125" style="17" customWidth="1"/>
    <col min="6" max="6" width="3.125" style="17" customWidth="1"/>
    <col min="7" max="7" width="17.125" style="17" customWidth="1"/>
    <col min="8" max="8" width="3.125" style="17" customWidth="1"/>
    <col min="9" max="9" width="17.125" style="17" customWidth="1"/>
    <col min="10" max="10" width="3.125" style="17" customWidth="1"/>
    <col min="11" max="11" width="17.125" style="17" customWidth="1"/>
    <col min="12" max="12" width="3.125" style="17" customWidth="1"/>
    <col min="13" max="13" width="17.125" style="17" customWidth="1"/>
    <col min="14" max="14" width="3.125" style="157" customWidth="1"/>
    <col min="15" max="15" width="73" style="157" customWidth="1"/>
    <col min="16" max="16383" width="9" style="17" hidden="1"/>
    <col min="16384" max="16384" width="3.75" style="17" hidden="1" customWidth="1"/>
  </cols>
  <sheetData>
    <row r="1" spans="2:15" ht="40.5" customHeight="1" x14ac:dyDescent="0.15">
      <c r="B1" s="71" t="s">
        <v>863</v>
      </c>
      <c r="C1" s="27"/>
      <c r="D1" s="27"/>
      <c r="E1" s="27"/>
      <c r="F1" s="27"/>
      <c r="G1" s="27"/>
      <c r="H1" s="27"/>
      <c r="I1" s="27"/>
      <c r="J1" s="27"/>
      <c r="K1" s="27"/>
      <c r="L1" s="27"/>
      <c r="M1" s="72"/>
    </row>
    <row r="2" spans="2:15" ht="13.5" customHeight="1" thickBot="1" x14ac:dyDescent="0.2">
      <c r="B2" s="27"/>
      <c r="C2" s="27"/>
      <c r="D2" s="27"/>
      <c r="E2" s="27"/>
      <c r="F2" s="27"/>
      <c r="G2" s="27"/>
      <c r="H2" s="27"/>
      <c r="I2" s="27"/>
      <c r="J2" s="27"/>
      <c r="K2" s="27"/>
      <c r="L2" s="27"/>
      <c r="M2" s="27"/>
    </row>
    <row r="3" spans="2:15" ht="20.25" customHeight="1" x14ac:dyDescent="0.15">
      <c r="B3" s="73" t="s">
        <v>124</v>
      </c>
      <c r="C3" s="27" t="s">
        <v>125</v>
      </c>
      <c r="D3" s="27"/>
      <c r="E3" s="27"/>
      <c r="F3" s="27"/>
      <c r="G3" s="27"/>
      <c r="H3" s="700" t="s">
        <v>126</v>
      </c>
      <c r="I3" s="701"/>
      <c r="J3" s="704" t="str">
        <f>IF('1経歴書'!$C$7&lt;&gt;"",'1経歴書'!$C$7,"")</f>
        <v/>
      </c>
      <c r="K3" s="704"/>
      <c r="L3" s="704"/>
      <c r="M3" s="705"/>
      <c r="O3" s="708" t="s">
        <v>855</v>
      </c>
    </row>
    <row r="4" spans="2:15" ht="20.25" customHeight="1" thickBot="1" x14ac:dyDescent="0.2">
      <c r="B4" s="73" t="s">
        <v>127</v>
      </c>
      <c r="C4" s="27" t="s">
        <v>128</v>
      </c>
      <c r="D4" s="27"/>
      <c r="E4" s="27"/>
      <c r="F4" s="27"/>
      <c r="G4" s="27"/>
      <c r="H4" s="702"/>
      <c r="I4" s="703"/>
      <c r="J4" s="706"/>
      <c r="K4" s="706"/>
      <c r="L4" s="706"/>
      <c r="M4" s="707"/>
      <c r="O4" s="708"/>
    </row>
    <row r="5" spans="2:15" ht="20.25" customHeight="1" x14ac:dyDescent="0.15">
      <c r="B5" s="73" t="s">
        <v>127</v>
      </c>
      <c r="C5" s="27" t="s">
        <v>129</v>
      </c>
      <c r="D5" s="27"/>
      <c r="E5" s="27"/>
      <c r="F5" s="27"/>
      <c r="G5" s="27"/>
      <c r="H5" s="27"/>
      <c r="I5" s="27"/>
      <c r="J5" s="27"/>
      <c r="K5" s="27"/>
      <c r="L5" s="27"/>
      <c r="M5" s="72"/>
    </row>
    <row r="6" spans="2:15" ht="13.5" customHeight="1" x14ac:dyDescent="0.15">
      <c r="B6" s="74"/>
      <c r="C6" s="74"/>
      <c r="D6" s="74"/>
      <c r="E6" s="74"/>
      <c r="F6" s="74"/>
      <c r="G6" s="74"/>
      <c r="H6" s="74"/>
      <c r="I6" s="74"/>
      <c r="J6" s="74"/>
      <c r="K6" s="74"/>
      <c r="L6" s="74"/>
      <c r="M6" s="74"/>
    </row>
    <row r="7" spans="2:15" ht="40.5" customHeight="1" x14ac:dyDescent="0.15">
      <c r="B7" s="75" t="s">
        <v>130</v>
      </c>
      <c r="C7" s="76"/>
      <c r="D7" s="75" t="s">
        <v>131</v>
      </c>
      <c r="E7" s="76"/>
      <c r="F7" s="75" t="s">
        <v>132</v>
      </c>
      <c r="G7" s="76"/>
      <c r="H7" s="75" t="s">
        <v>133</v>
      </c>
      <c r="I7" s="76"/>
      <c r="J7" s="75" t="s">
        <v>134</v>
      </c>
      <c r="K7" s="76"/>
      <c r="L7" s="75" t="s">
        <v>135</v>
      </c>
      <c r="M7" s="76"/>
    </row>
    <row r="8" spans="2:15" ht="47.25" customHeight="1" x14ac:dyDescent="0.15">
      <c r="B8" s="108" t="s">
        <v>734</v>
      </c>
      <c r="C8" s="77" t="s">
        <v>136</v>
      </c>
      <c r="D8" s="108" t="s">
        <v>734</v>
      </c>
      <c r="E8" s="77" t="s">
        <v>137</v>
      </c>
      <c r="F8" s="108" t="s">
        <v>734</v>
      </c>
      <c r="G8" s="77" t="s">
        <v>138</v>
      </c>
      <c r="H8" s="108" t="s">
        <v>734</v>
      </c>
      <c r="I8" s="78" t="s">
        <v>139</v>
      </c>
      <c r="J8" s="108" t="s">
        <v>734</v>
      </c>
      <c r="K8" s="77" t="s">
        <v>140</v>
      </c>
      <c r="L8" s="108" t="s">
        <v>734</v>
      </c>
      <c r="M8" s="77" t="s">
        <v>141</v>
      </c>
      <c r="O8" s="169" t="s">
        <v>823</v>
      </c>
    </row>
    <row r="9" spans="2:15" ht="47.25" customHeight="1" x14ac:dyDescent="0.15">
      <c r="B9" s="109" t="s">
        <v>734</v>
      </c>
      <c r="C9" s="79" t="s">
        <v>142</v>
      </c>
      <c r="D9" s="109" t="s">
        <v>861</v>
      </c>
      <c r="E9" s="79" t="s">
        <v>143</v>
      </c>
      <c r="F9" s="109" t="s">
        <v>861</v>
      </c>
      <c r="G9" s="80" t="s">
        <v>144</v>
      </c>
      <c r="H9" s="109" t="s">
        <v>734</v>
      </c>
      <c r="I9" s="79" t="s">
        <v>145</v>
      </c>
      <c r="J9" s="109" t="s">
        <v>734</v>
      </c>
      <c r="K9" s="79" t="s">
        <v>146</v>
      </c>
      <c r="L9" s="109" t="s">
        <v>734</v>
      </c>
      <c r="M9" s="79" t="s">
        <v>147</v>
      </c>
      <c r="O9" s="699" t="s">
        <v>824</v>
      </c>
    </row>
    <row r="10" spans="2:15" ht="47.25" customHeight="1" x14ac:dyDescent="0.15">
      <c r="B10" s="109" t="s">
        <v>861</v>
      </c>
      <c r="C10" s="80"/>
      <c r="D10" s="109" t="s">
        <v>734</v>
      </c>
      <c r="E10" s="79" t="s">
        <v>148</v>
      </c>
      <c r="F10" s="109" t="s">
        <v>861</v>
      </c>
      <c r="G10" s="79" t="s">
        <v>149</v>
      </c>
      <c r="H10" s="109" t="s">
        <v>734</v>
      </c>
      <c r="I10" s="79" t="s">
        <v>150</v>
      </c>
      <c r="J10" s="109" t="s">
        <v>734</v>
      </c>
      <c r="K10" s="79" t="s">
        <v>151</v>
      </c>
      <c r="L10" s="109" t="s">
        <v>734</v>
      </c>
      <c r="M10" s="79" t="s">
        <v>152</v>
      </c>
      <c r="O10" s="699"/>
    </row>
    <row r="11" spans="2:15" ht="47.25" customHeight="1" x14ac:dyDescent="0.15">
      <c r="B11" s="109" t="s">
        <v>861</v>
      </c>
      <c r="C11" s="80"/>
      <c r="D11" s="109" t="s">
        <v>734</v>
      </c>
      <c r="E11" s="79" t="s">
        <v>153</v>
      </c>
      <c r="F11" s="109" t="s">
        <v>861</v>
      </c>
      <c r="G11" s="80"/>
      <c r="H11" s="109" t="s">
        <v>861</v>
      </c>
      <c r="I11" s="80"/>
      <c r="J11" s="109" t="s">
        <v>861</v>
      </c>
      <c r="K11" s="80"/>
      <c r="L11" s="109" t="s">
        <v>861</v>
      </c>
      <c r="M11" s="80" t="s">
        <v>154</v>
      </c>
      <c r="O11" s="699" t="s">
        <v>825</v>
      </c>
    </row>
    <row r="12" spans="2:15" ht="47.25" customHeight="1" x14ac:dyDescent="0.15">
      <c r="B12" s="109" t="s">
        <v>861</v>
      </c>
      <c r="C12" s="80"/>
      <c r="D12" s="109" t="s">
        <v>861</v>
      </c>
      <c r="E12" s="79" t="s">
        <v>155</v>
      </c>
      <c r="F12" s="109" t="s">
        <v>861</v>
      </c>
      <c r="G12" s="80"/>
      <c r="H12" s="109" t="s">
        <v>861</v>
      </c>
      <c r="I12" s="80"/>
      <c r="J12" s="109" t="s">
        <v>861</v>
      </c>
      <c r="K12" s="80"/>
      <c r="L12" s="109" t="s">
        <v>861</v>
      </c>
      <c r="M12" s="80" t="s">
        <v>156</v>
      </c>
      <c r="O12" s="699"/>
    </row>
    <row r="13" spans="2:15" ht="47.25" customHeight="1" x14ac:dyDescent="0.15">
      <c r="B13" s="109" t="s">
        <v>861</v>
      </c>
      <c r="C13" s="80"/>
      <c r="D13" s="109" t="s">
        <v>861</v>
      </c>
      <c r="E13" s="80"/>
      <c r="F13" s="109" t="s">
        <v>861</v>
      </c>
      <c r="G13" s="80"/>
      <c r="H13" s="109" t="s">
        <v>861</v>
      </c>
      <c r="I13" s="80"/>
      <c r="J13" s="109" t="s">
        <v>861</v>
      </c>
      <c r="K13" s="80"/>
      <c r="L13" s="109" t="s">
        <v>861</v>
      </c>
      <c r="M13" s="79" t="s">
        <v>157</v>
      </c>
    </row>
    <row r="14" spans="2:15" ht="47.25" customHeight="1" x14ac:dyDescent="0.15">
      <c r="B14" s="109" t="s">
        <v>861</v>
      </c>
      <c r="C14" s="80"/>
      <c r="D14" s="109" t="s">
        <v>861</v>
      </c>
      <c r="E14" s="80"/>
      <c r="F14" s="109" t="s">
        <v>861</v>
      </c>
      <c r="G14" s="80"/>
      <c r="H14" s="109" t="s">
        <v>861</v>
      </c>
      <c r="I14" s="80"/>
      <c r="J14" s="109" t="s">
        <v>861</v>
      </c>
      <c r="K14" s="80"/>
      <c r="L14" s="109" t="s">
        <v>861</v>
      </c>
      <c r="M14" s="79" t="s">
        <v>158</v>
      </c>
    </row>
    <row r="15" spans="2:15" ht="47.25" customHeight="1" x14ac:dyDescent="0.15">
      <c r="B15" s="110" t="s">
        <v>861</v>
      </c>
      <c r="C15" s="81"/>
      <c r="D15" s="110" t="s">
        <v>861</v>
      </c>
      <c r="E15" s="81"/>
      <c r="F15" s="110" t="s">
        <v>861</v>
      </c>
      <c r="G15" s="81"/>
      <c r="H15" s="110" t="s">
        <v>861</v>
      </c>
      <c r="I15" s="81"/>
      <c r="J15" s="110" t="s">
        <v>861</v>
      </c>
      <c r="K15" s="81"/>
      <c r="L15" s="110" t="s">
        <v>861</v>
      </c>
      <c r="M15" s="81"/>
    </row>
    <row r="16" spans="2:15" ht="13.5" customHeight="1" x14ac:dyDescent="0.15">
      <c r="B16" s="82"/>
      <c r="C16" s="82"/>
      <c r="D16" s="82"/>
      <c r="E16" s="82"/>
      <c r="F16" s="82"/>
      <c r="G16" s="82"/>
      <c r="H16" s="82"/>
      <c r="I16" s="82"/>
      <c r="J16" s="82"/>
      <c r="K16" s="82"/>
      <c r="L16" s="82"/>
      <c r="M16" s="82"/>
    </row>
    <row r="17" spans="2:15" ht="40.5" customHeight="1" x14ac:dyDescent="0.15">
      <c r="B17" s="75" t="s">
        <v>159</v>
      </c>
      <c r="C17" s="83"/>
      <c r="D17" s="83"/>
      <c r="E17" s="83"/>
      <c r="F17" s="83"/>
      <c r="G17" s="83"/>
      <c r="H17" s="83"/>
      <c r="I17" s="83"/>
      <c r="J17" s="83"/>
      <c r="K17" s="83"/>
      <c r="L17" s="83"/>
      <c r="M17" s="84"/>
    </row>
    <row r="18" spans="2:15" ht="47.25" customHeight="1" x14ac:dyDescent="0.15">
      <c r="B18" s="108" t="s">
        <v>861</v>
      </c>
      <c r="C18" s="85" t="s">
        <v>160</v>
      </c>
      <c r="D18" s="108" t="s">
        <v>861</v>
      </c>
      <c r="E18" s="77" t="s">
        <v>161</v>
      </c>
      <c r="F18" s="108" t="s">
        <v>861</v>
      </c>
      <c r="G18" s="77" t="s">
        <v>162</v>
      </c>
      <c r="H18" s="108" t="s">
        <v>861</v>
      </c>
      <c r="I18" s="85" t="s">
        <v>163</v>
      </c>
      <c r="J18" s="108" t="s">
        <v>861</v>
      </c>
      <c r="K18" s="77" t="s">
        <v>164</v>
      </c>
      <c r="L18" s="108" t="s">
        <v>861</v>
      </c>
      <c r="M18" s="85"/>
    </row>
    <row r="19" spans="2:15" ht="47.25" customHeight="1" x14ac:dyDescent="0.15">
      <c r="B19" s="109" t="s">
        <v>861</v>
      </c>
      <c r="C19" s="79" t="s">
        <v>165</v>
      </c>
      <c r="D19" s="109" t="s">
        <v>861</v>
      </c>
      <c r="E19" s="80" t="s">
        <v>166</v>
      </c>
      <c r="F19" s="109" t="s">
        <v>734</v>
      </c>
      <c r="G19" s="79" t="s">
        <v>167</v>
      </c>
      <c r="H19" s="109" t="s">
        <v>861</v>
      </c>
      <c r="I19" s="80" t="s">
        <v>168</v>
      </c>
      <c r="J19" s="109" t="s">
        <v>861</v>
      </c>
      <c r="K19" s="80" t="s">
        <v>169</v>
      </c>
      <c r="L19" s="109" t="s">
        <v>861</v>
      </c>
      <c r="M19" s="80"/>
    </row>
    <row r="20" spans="2:15" ht="47.25" customHeight="1" x14ac:dyDescent="0.15">
      <c r="B20" s="109" t="s">
        <v>861</v>
      </c>
      <c r="C20" s="80" t="s">
        <v>170</v>
      </c>
      <c r="D20" s="109" t="s">
        <v>861</v>
      </c>
      <c r="E20" s="80" t="s">
        <v>171</v>
      </c>
      <c r="F20" s="109" t="s">
        <v>861</v>
      </c>
      <c r="G20" s="79" t="s">
        <v>172</v>
      </c>
      <c r="H20" s="109" t="s">
        <v>861</v>
      </c>
      <c r="I20" s="79" t="s">
        <v>173</v>
      </c>
      <c r="J20" s="109" t="s">
        <v>861</v>
      </c>
      <c r="K20" s="80"/>
      <c r="L20" s="109" t="s">
        <v>861</v>
      </c>
      <c r="M20" s="80"/>
    </row>
    <row r="21" spans="2:15" ht="47.25" customHeight="1" x14ac:dyDescent="0.15">
      <c r="B21" s="109" t="s">
        <v>861</v>
      </c>
      <c r="C21" s="80" t="s">
        <v>174</v>
      </c>
      <c r="D21" s="109" t="s">
        <v>861</v>
      </c>
      <c r="E21" s="80" t="s">
        <v>175</v>
      </c>
      <c r="F21" s="109" t="s">
        <v>861</v>
      </c>
      <c r="G21" s="79" t="s">
        <v>176</v>
      </c>
      <c r="H21" s="109" t="s">
        <v>861</v>
      </c>
      <c r="I21" s="80" t="s">
        <v>177</v>
      </c>
      <c r="J21" s="109" t="s">
        <v>861</v>
      </c>
      <c r="K21" s="80"/>
      <c r="L21" s="109" t="s">
        <v>861</v>
      </c>
      <c r="M21" s="80"/>
      <c r="O21" s="699" t="s">
        <v>826</v>
      </c>
    </row>
    <row r="22" spans="2:15" ht="47.25" customHeight="1" x14ac:dyDescent="0.15">
      <c r="B22" s="110" t="s">
        <v>861</v>
      </c>
      <c r="C22" s="86" t="s">
        <v>178</v>
      </c>
      <c r="D22" s="110" t="s">
        <v>734</v>
      </c>
      <c r="E22" s="86" t="s">
        <v>179</v>
      </c>
      <c r="F22" s="110" t="s">
        <v>734</v>
      </c>
      <c r="G22" s="86" t="s">
        <v>180</v>
      </c>
      <c r="H22" s="110" t="s">
        <v>861</v>
      </c>
      <c r="I22" s="81" t="s">
        <v>181</v>
      </c>
      <c r="J22" s="110" t="s">
        <v>861</v>
      </c>
      <c r="K22" s="81"/>
      <c r="L22" s="110" t="s">
        <v>861</v>
      </c>
      <c r="M22" s="81"/>
      <c r="O22" s="699"/>
    </row>
    <row r="23" spans="2:15" ht="13.5" customHeight="1" x14ac:dyDescent="0.15">
      <c r="B23" s="82"/>
      <c r="C23" s="82"/>
      <c r="D23" s="82"/>
      <c r="E23" s="82"/>
      <c r="F23" s="82"/>
      <c r="G23" s="82"/>
      <c r="H23" s="82"/>
      <c r="I23" s="82"/>
      <c r="J23" s="82"/>
      <c r="K23" s="82"/>
      <c r="L23" s="82"/>
      <c r="M23" s="82"/>
    </row>
    <row r="24" spans="2:15" ht="40.5" customHeight="1" x14ac:dyDescent="0.15">
      <c r="B24" s="87" t="s">
        <v>182</v>
      </c>
      <c r="C24" s="83"/>
      <c r="D24" s="83"/>
      <c r="E24" s="83"/>
      <c r="F24" s="83"/>
      <c r="G24" s="84"/>
      <c r="H24" s="27"/>
      <c r="I24" s="27"/>
      <c r="J24" s="27"/>
      <c r="K24" s="27"/>
      <c r="L24" s="27"/>
      <c r="M24" s="27"/>
    </row>
    <row r="25" spans="2:15" ht="47.25" customHeight="1" x14ac:dyDescent="0.15">
      <c r="B25" s="108" t="s">
        <v>861</v>
      </c>
      <c r="C25" s="85"/>
      <c r="D25" s="108" t="s">
        <v>861</v>
      </c>
      <c r="E25" s="85"/>
      <c r="F25" s="108" t="s">
        <v>861</v>
      </c>
      <c r="G25" s="85"/>
      <c r="H25" s="27" t="s">
        <v>183</v>
      </c>
      <c r="I25" s="27"/>
      <c r="J25" s="27"/>
      <c r="K25" s="27"/>
      <c r="L25" s="27"/>
      <c r="M25" s="27"/>
      <c r="O25" s="169" t="s">
        <v>827</v>
      </c>
    </row>
    <row r="26" spans="2:15" ht="47.25" customHeight="1" x14ac:dyDescent="0.15">
      <c r="B26" s="109" t="s">
        <v>861</v>
      </c>
      <c r="C26" s="80"/>
      <c r="D26" s="109" t="s">
        <v>861</v>
      </c>
      <c r="E26" s="80"/>
      <c r="F26" s="109" t="s">
        <v>861</v>
      </c>
      <c r="G26" s="80"/>
      <c r="H26" s="27"/>
      <c r="I26" s="27"/>
      <c r="J26" s="27"/>
      <c r="K26" s="27"/>
      <c r="L26" s="27"/>
      <c r="M26" s="27"/>
    </row>
    <row r="27" spans="2:15" ht="47.25" customHeight="1" x14ac:dyDescent="0.15">
      <c r="B27" s="109" t="s">
        <v>861</v>
      </c>
      <c r="C27" s="80"/>
      <c r="D27" s="109" t="s">
        <v>861</v>
      </c>
      <c r="E27" s="80"/>
      <c r="F27" s="109" t="s">
        <v>861</v>
      </c>
      <c r="G27" s="80"/>
      <c r="H27" s="27"/>
      <c r="I27" s="27"/>
      <c r="J27" s="27"/>
      <c r="K27" s="27"/>
      <c r="L27" s="27"/>
      <c r="M27" s="27"/>
    </row>
    <row r="28" spans="2:15" ht="47.25" customHeight="1" x14ac:dyDescent="0.15">
      <c r="B28" s="109" t="s">
        <v>861</v>
      </c>
      <c r="C28" s="80"/>
      <c r="D28" s="109" t="s">
        <v>861</v>
      </c>
      <c r="E28" s="80"/>
      <c r="F28" s="109" t="s">
        <v>861</v>
      </c>
      <c r="G28" s="80"/>
      <c r="H28" s="27"/>
      <c r="I28" s="27"/>
      <c r="J28" s="27"/>
      <c r="K28" s="27"/>
      <c r="L28" s="27"/>
      <c r="M28" s="27"/>
    </row>
    <row r="29" spans="2:15" ht="47.25" customHeight="1" x14ac:dyDescent="0.15">
      <c r="B29" s="110" t="s">
        <v>861</v>
      </c>
      <c r="C29" s="81"/>
      <c r="D29" s="110" t="s">
        <v>861</v>
      </c>
      <c r="E29" s="81"/>
      <c r="F29" s="110" t="s">
        <v>861</v>
      </c>
      <c r="G29" s="81"/>
      <c r="H29" s="27"/>
      <c r="I29" s="27"/>
      <c r="J29" s="27"/>
      <c r="K29" s="27"/>
      <c r="L29" s="27"/>
      <c r="M29" s="27"/>
    </row>
    <row r="30" spans="2:15" s="157" customFormat="1" x14ac:dyDescent="0.15"/>
  </sheetData>
  <sheetProtection algorithmName="SHA-512" hashValue="vl4FSPGDex6cxrD6ugsMoQ5uM8TLGOzNH3nTQwekc/XYYLsk2Y/FXxiUE75nQmzQ2XiZDYbIK/clDQiQkuFNFw==" saltValue="BKUdQ2ymtkQbKLPqopRjuA==" spinCount="100000" sheet="1" selectLockedCells="1"/>
  <mergeCells count="6">
    <mergeCell ref="O21:O22"/>
    <mergeCell ref="H3:I4"/>
    <mergeCell ref="J3:M4"/>
    <mergeCell ref="O3:O4"/>
    <mergeCell ref="O9:O10"/>
    <mergeCell ref="O11:O12"/>
  </mergeCells>
  <phoneticPr fontId="6"/>
  <printOptions horizontalCentered="1"/>
  <pageMargins left="0.78740157480314965" right="0.78740157480314965" top="0.78740157480314965" bottom="0.78740157480314965" header="0.51181102362204722" footer="0.51181102362204722"/>
  <pageSetup paperSize="9" scale="71" orientation="portrait" r:id="rId1"/>
  <headerFooter>
    <oddFooter>&amp;C&amp;"ＭＳ 明朝,標準"&amp;10&amp;P</oddFooter>
  </headerFooter>
  <rowBreaks count="1" manualBreakCount="1">
    <brk id="6" min="1" max="12" man="1"/>
  </rowBreaks>
  <extLst>
    <ext xmlns:x14="http://schemas.microsoft.com/office/spreadsheetml/2009/9/main" uri="{CCE6A557-97BC-4b89-ADB6-D9C93CAAB3DF}">
      <x14:dataValidations xmlns:xm="http://schemas.microsoft.com/office/excel/2006/main" count="1">
        <x14:dataValidation type="list" allowBlank="1" showInputMessage="1" showErrorMessage="1" errorTitle="エラー" error="リストから選択してください。" xr:uid="{00000000-0002-0000-0500-000000000000}">
          <x14:formula1>
            <xm:f>リスト!$D$4:$D$5</xm:f>
          </x14:formula1>
          <xm:sqref>L8:L15 J8:J15 H8:H15 F8:F15 D8:D15 B8:B15 B18:B22 D18:D22 F18:F22 H18:H22 J18:J22 B25:B29 D25:D29 F25:F29 L18:L22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00B0F0"/>
    <pageSetUpPr fitToPage="1"/>
  </sheetPr>
  <dimension ref="B1:XFD73"/>
  <sheetViews>
    <sheetView workbookViewId="0">
      <selection activeCell="C33" sqref="C33:E55"/>
    </sheetView>
  </sheetViews>
  <sheetFormatPr defaultColWidth="0" defaultRowHeight="13.5" zeroHeight="1" x14ac:dyDescent="0.15"/>
  <cols>
    <col min="1" max="2" width="3.125" style="164" customWidth="1"/>
    <col min="3" max="3" width="81.125" style="164" customWidth="1"/>
    <col min="4" max="4" width="17.125" style="164" customWidth="1"/>
    <col min="5" max="7" width="3.125" style="164" customWidth="1"/>
    <col min="8" max="16383" width="9" style="164" hidden="1"/>
    <col min="16384" max="16384" width="53.75" style="164" customWidth="1"/>
  </cols>
  <sheetData>
    <row r="1" spans="2:6 16384:16384" ht="24.75" customHeight="1" x14ac:dyDescent="0.15">
      <c r="B1" s="163"/>
      <c r="C1" s="182" t="s">
        <v>864</v>
      </c>
      <c r="D1" s="163"/>
      <c r="E1" s="163"/>
      <c r="F1" s="163"/>
      <c r="XFD1" s="177"/>
    </row>
    <row r="2" spans="2:6 16384:16384" ht="25.15" customHeight="1" x14ac:dyDescent="0.15">
      <c r="B2" s="163"/>
      <c r="C2" s="176" t="s">
        <v>851</v>
      </c>
      <c r="D2" s="722" t="str">
        <f>IF('1経歴書'!C7&lt;&gt;"",'1経歴書'!C7,"")</f>
        <v/>
      </c>
      <c r="E2" s="722"/>
      <c r="F2" s="163"/>
      <c r="XFD2" s="708" t="s">
        <v>855</v>
      </c>
    </row>
    <row r="3" spans="2:6 16384:16384" ht="9" customHeight="1" x14ac:dyDescent="0.15">
      <c r="B3" s="163"/>
      <c r="C3" s="163"/>
      <c r="D3" s="163"/>
      <c r="E3" s="163"/>
      <c r="F3" s="163"/>
      <c r="XFD3" s="708"/>
    </row>
    <row r="4" spans="2:6 16384:16384" ht="17.45" customHeight="1" x14ac:dyDescent="0.15">
      <c r="B4" s="163"/>
      <c r="C4" s="183" t="s">
        <v>866</v>
      </c>
      <c r="D4" s="165"/>
      <c r="E4" s="166"/>
      <c r="F4" s="163"/>
      <c r="XFD4" s="177"/>
    </row>
    <row r="5" spans="2:6 16384:16384" ht="17.45" customHeight="1" x14ac:dyDescent="0.15">
      <c r="B5" s="163"/>
      <c r="C5" s="167" t="s">
        <v>704</v>
      </c>
      <c r="D5" s="163"/>
      <c r="E5" s="168"/>
      <c r="F5" s="163"/>
      <c r="XFD5" s="177"/>
    </row>
    <row r="6" spans="2:6 16384:16384" ht="17.45" customHeight="1" x14ac:dyDescent="0.15">
      <c r="B6" s="163"/>
      <c r="C6" s="167" t="s">
        <v>705</v>
      </c>
      <c r="D6" s="163"/>
      <c r="E6" s="168"/>
      <c r="F6" s="163"/>
      <c r="XFD6" s="177"/>
    </row>
    <row r="7" spans="2:6 16384:16384" ht="17.45" customHeight="1" x14ac:dyDescent="0.15">
      <c r="B7" s="163"/>
      <c r="C7" s="709"/>
      <c r="D7" s="710"/>
      <c r="E7" s="711"/>
      <c r="F7" s="163"/>
      <c r="XFD7" s="177"/>
    </row>
    <row r="8" spans="2:6 16384:16384" ht="17.45" customHeight="1" x14ac:dyDescent="0.15">
      <c r="B8" s="163"/>
      <c r="C8" s="709"/>
      <c r="D8" s="710"/>
      <c r="E8" s="711"/>
      <c r="F8" s="163"/>
      <c r="XFD8" s="177"/>
    </row>
    <row r="9" spans="2:6 16384:16384" ht="17.45" customHeight="1" x14ac:dyDescent="0.15">
      <c r="B9" s="163"/>
      <c r="C9" s="709"/>
      <c r="D9" s="710"/>
      <c r="E9" s="711"/>
      <c r="F9" s="163"/>
      <c r="XFD9" s="177"/>
    </row>
    <row r="10" spans="2:6 16384:16384" ht="17.45" customHeight="1" x14ac:dyDescent="0.15">
      <c r="B10" s="163"/>
      <c r="C10" s="709"/>
      <c r="D10" s="710"/>
      <c r="E10" s="711"/>
      <c r="F10" s="163"/>
      <c r="XFD10" s="177"/>
    </row>
    <row r="11" spans="2:6 16384:16384" ht="17.45" customHeight="1" x14ac:dyDescent="0.15">
      <c r="B11" s="163"/>
      <c r="C11" s="709"/>
      <c r="D11" s="710"/>
      <c r="E11" s="711"/>
      <c r="F11" s="163"/>
      <c r="XFD11" s="177"/>
    </row>
    <row r="12" spans="2:6 16384:16384" ht="17.45" customHeight="1" x14ac:dyDescent="0.15">
      <c r="B12" s="163"/>
      <c r="C12" s="709"/>
      <c r="D12" s="710"/>
      <c r="E12" s="711"/>
      <c r="F12" s="163"/>
      <c r="XFD12" s="177"/>
    </row>
    <row r="13" spans="2:6 16384:16384" ht="17.45" customHeight="1" x14ac:dyDescent="0.15">
      <c r="B13" s="163"/>
      <c r="C13" s="709"/>
      <c r="D13" s="710"/>
      <c r="E13" s="711"/>
      <c r="F13" s="163"/>
      <c r="XFD13" s="177"/>
    </row>
    <row r="14" spans="2:6 16384:16384" ht="17.45" customHeight="1" x14ac:dyDescent="0.15">
      <c r="B14" s="163"/>
      <c r="C14" s="709"/>
      <c r="D14" s="710"/>
      <c r="E14" s="711"/>
      <c r="F14" s="163"/>
      <c r="XFD14" s="177"/>
    </row>
    <row r="15" spans="2:6 16384:16384" ht="17.45" customHeight="1" x14ac:dyDescent="0.15">
      <c r="B15" s="163"/>
      <c r="C15" s="709"/>
      <c r="D15" s="710"/>
      <c r="E15" s="711"/>
      <c r="F15" s="163"/>
      <c r="XFD15" s="177"/>
    </row>
    <row r="16" spans="2:6 16384:16384" ht="17.45" customHeight="1" x14ac:dyDescent="0.15">
      <c r="B16" s="163"/>
      <c r="C16" s="709"/>
      <c r="D16" s="710"/>
      <c r="E16" s="711"/>
      <c r="F16" s="163"/>
      <c r="XFD16" s="177"/>
    </row>
    <row r="17" spans="2:6 16384:16384" ht="17.45" customHeight="1" x14ac:dyDescent="0.15">
      <c r="B17" s="163"/>
      <c r="C17" s="709"/>
      <c r="D17" s="710"/>
      <c r="E17" s="711"/>
      <c r="F17" s="163"/>
      <c r="XFD17" s="177"/>
    </row>
    <row r="18" spans="2:6 16384:16384" ht="17.45" customHeight="1" x14ac:dyDescent="0.15">
      <c r="B18" s="163"/>
      <c r="C18" s="709"/>
      <c r="D18" s="710"/>
      <c r="E18" s="711"/>
      <c r="F18" s="163"/>
      <c r="XFD18" s="177"/>
    </row>
    <row r="19" spans="2:6 16384:16384" ht="17.45" customHeight="1" x14ac:dyDescent="0.15">
      <c r="B19" s="163"/>
      <c r="C19" s="709"/>
      <c r="D19" s="710"/>
      <c r="E19" s="711"/>
      <c r="F19" s="163"/>
      <c r="XFD19" s="177"/>
    </row>
    <row r="20" spans="2:6 16384:16384" ht="17.45" customHeight="1" x14ac:dyDescent="0.15">
      <c r="B20" s="163"/>
      <c r="C20" s="709"/>
      <c r="D20" s="710"/>
      <c r="E20" s="711"/>
      <c r="F20" s="163"/>
      <c r="XFD20" s="177"/>
    </row>
    <row r="21" spans="2:6 16384:16384" ht="17.45" customHeight="1" x14ac:dyDescent="0.15">
      <c r="B21" s="163"/>
      <c r="C21" s="709"/>
      <c r="D21" s="710"/>
      <c r="E21" s="711"/>
      <c r="F21" s="163"/>
      <c r="XFD21" s="177"/>
    </row>
    <row r="22" spans="2:6 16384:16384" ht="17.45" customHeight="1" x14ac:dyDescent="0.15">
      <c r="B22" s="163"/>
      <c r="C22" s="709"/>
      <c r="D22" s="710"/>
      <c r="E22" s="711"/>
      <c r="F22" s="163"/>
      <c r="XFD22" s="177"/>
    </row>
    <row r="23" spans="2:6 16384:16384" ht="17.45" customHeight="1" x14ac:dyDescent="0.15">
      <c r="B23" s="163"/>
      <c r="C23" s="709"/>
      <c r="D23" s="710"/>
      <c r="E23" s="711"/>
      <c r="F23" s="163"/>
      <c r="XFD23" s="177"/>
    </row>
    <row r="24" spans="2:6 16384:16384" ht="17.45" customHeight="1" x14ac:dyDescent="0.15">
      <c r="B24" s="163"/>
      <c r="C24" s="709"/>
      <c r="D24" s="710"/>
      <c r="E24" s="711"/>
      <c r="F24" s="163"/>
      <c r="XFD24" s="177"/>
    </row>
    <row r="25" spans="2:6 16384:16384" ht="17.45" customHeight="1" x14ac:dyDescent="0.15">
      <c r="B25" s="163"/>
      <c r="C25" s="709"/>
      <c r="D25" s="710"/>
      <c r="E25" s="711"/>
      <c r="F25" s="163"/>
      <c r="XFD25" s="177"/>
    </row>
    <row r="26" spans="2:6 16384:16384" ht="17.45" customHeight="1" x14ac:dyDescent="0.15">
      <c r="B26" s="163"/>
      <c r="C26" s="709"/>
      <c r="D26" s="710"/>
      <c r="E26" s="711"/>
      <c r="F26" s="163"/>
      <c r="XFD26" s="177"/>
    </row>
    <row r="27" spans="2:6 16384:16384" ht="17.45" customHeight="1" x14ac:dyDescent="0.15">
      <c r="B27" s="163"/>
      <c r="C27" s="709"/>
      <c r="D27" s="710"/>
      <c r="E27" s="711"/>
      <c r="F27" s="163"/>
      <c r="XFD27" s="177"/>
    </row>
    <row r="28" spans="2:6 16384:16384" ht="17.45" customHeight="1" x14ac:dyDescent="0.15">
      <c r="B28" s="163"/>
      <c r="C28" s="709"/>
      <c r="D28" s="710"/>
      <c r="E28" s="711"/>
      <c r="F28" s="163"/>
      <c r="XFD28" s="177"/>
    </row>
    <row r="29" spans="2:6 16384:16384" ht="17.45" customHeight="1" x14ac:dyDescent="0.15">
      <c r="B29" s="163"/>
      <c r="C29" s="712"/>
      <c r="D29" s="713"/>
      <c r="E29" s="714"/>
      <c r="F29" s="163"/>
      <c r="XFD29" s="177"/>
    </row>
    <row r="30" spans="2:6 16384:16384" ht="17.45" customHeight="1" x14ac:dyDescent="0.15">
      <c r="B30" s="163"/>
      <c r="C30" s="163"/>
      <c r="D30" s="163"/>
      <c r="E30" s="163"/>
      <c r="F30" s="163"/>
      <c r="XFD30" s="177"/>
    </row>
    <row r="31" spans="2:6 16384:16384" ht="17.45" customHeight="1" x14ac:dyDescent="0.15">
      <c r="B31" s="163"/>
      <c r="C31" s="183" t="s">
        <v>865</v>
      </c>
      <c r="D31" s="165"/>
      <c r="E31" s="166"/>
      <c r="F31" s="163"/>
      <c r="XFD31" s="177"/>
    </row>
    <row r="32" spans="2:6 16384:16384" ht="17.45" customHeight="1" x14ac:dyDescent="0.15">
      <c r="B32" s="163"/>
      <c r="C32" s="167" t="s">
        <v>707</v>
      </c>
      <c r="D32" s="163"/>
      <c r="E32" s="168"/>
      <c r="F32" s="163"/>
      <c r="XFD32" s="177"/>
    </row>
    <row r="33" spans="2:6 16384:16384" ht="17.45" customHeight="1" x14ac:dyDescent="0.15">
      <c r="B33" s="163"/>
      <c r="C33" s="715"/>
      <c r="D33" s="716"/>
      <c r="E33" s="717"/>
      <c r="F33" s="163"/>
      <c r="XFD33" s="177"/>
    </row>
    <row r="34" spans="2:6 16384:16384" ht="17.45" customHeight="1" x14ac:dyDescent="0.15">
      <c r="B34" s="163"/>
      <c r="C34" s="718"/>
      <c r="D34" s="716"/>
      <c r="E34" s="717"/>
      <c r="F34" s="163"/>
      <c r="XFD34" s="177"/>
    </row>
    <row r="35" spans="2:6 16384:16384" ht="17.45" customHeight="1" x14ac:dyDescent="0.15">
      <c r="B35" s="163"/>
      <c r="C35" s="718"/>
      <c r="D35" s="716"/>
      <c r="E35" s="717"/>
      <c r="F35" s="163"/>
      <c r="XFD35" s="177"/>
    </row>
    <row r="36" spans="2:6 16384:16384" ht="17.45" customHeight="1" x14ac:dyDescent="0.15">
      <c r="B36" s="163"/>
      <c r="C36" s="718"/>
      <c r="D36" s="716"/>
      <c r="E36" s="717"/>
      <c r="F36" s="163"/>
      <c r="XFD36" s="177"/>
    </row>
    <row r="37" spans="2:6 16384:16384" ht="17.45" customHeight="1" x14ac:dyDescent="0.15">
      <c r="B37" s="163"/>
      <c r="C37" s="718"/>
      <c r="D37" s="716"/>
      <c r="E37" s="717"/>
      <c r="F37" s="163"/>
      <c r="XFD37" s="177"/>
    </row>
    <row r="38" spans="2:6 16384:16384" ht="17.45" customHeight="1" x14ac:dyDescent="0.15">
      <c r="B38" s="163"/>
      <c r="C38" s="718"/>
      <c r="D38" s="716"/>
      <c r="E38" s="717"/>
      <c r="F38" s="163"/>
      <c r="XFD38" s="177"/>
    </row>
    <row r="39" spans="2:6 16384:16384" ht="17.45" customHeight="1" x14ac:dyDescent="0.15">
      <c r="B39" s="163"/>
      <c r="C39" s="718"/>
      <c r="D39" s="716"/>
      <c r="E39" s="717"/>
      <c r="F39" s="163"/>
      <c r="XFD39" s="177"/>
    </row>
    <row r="40" spans="2:6 16384:16384" ht="17.45" customHeight="1" x14ac:dyDescent="0.15">
      <c r="B40" s="163"/>
      <c r="C40" s="718"/>
      <c r="D40" s="716"/>
      <c r="E40" s="717"/>
      <c r="F40" s="163"/>
      <c r="XFD40" s="177"/>
    </row>
    <row r="41" spans="2:6 16384:16384" ht="17.45" customHeight="1" x14ac:dyDescent="0.15">
      <c r="B41" s="163"/>
      <c r="C41" s="718"/>
      <c r="D41" s="716"/>
      <c r="E41" s="717"/>
      <c r="F41" s="163"/>
      <c r="XFD41" s="177"/>
    </row>
    <row r="42" spans="2:6 16384:16384" ht="17.45" customHeight="1" x14ac:dyDescent="0.15">
      <c r="B42" s="163"/>
      <c r="C42" s="718"/>
      <c r="D42" s="716"/>
      <c r="E42" s="717"/>
      <c r="F42" s="163"/>
      <c r="XFD42" s="177"/>
    </row>
    <row r="43" spans="2:6 16384:16384" ht="17.45" customHeight="1" x14ac:dyDescent="0.15">
      <c r="B43" s="163"/>
      <c r="C43" s="718"/>
      <c r="D43" s="716"/>
      <c r="E43" s="717"/>
      <c r="F43" s="163"/>
      <c r="XFD43" s="177"/>
    </row>
    <row r="44" spans="2:6 16384:16384" ht="17.45" customHeight="1" x14ac:dyDescent="0.15">
      <c r="B44" s="163"/>
      <c r="C44" s="718"/>
      <c r="D44" s="716"/>
      <c r="E44" s="717"/>
      <c r="F44" s="163"/>
      <c r="XFD44" s="177"/>
    </row>
    <row r="45" spans="2:6 16384:16384" ht="17.45" customHeight="1" x14ac:dyDescent="0.15">
      <c r="B45" s="163"/>
      <c r="C45" s="718"/>
      <c r="D45" s="716"/>
      <c r="E45" s="717"/>
      <c r="F45" s="163"/>
      <c r="XFD45" s="177"/>
    </row>
    <row r="46" spans="2:6 16384:16384" ht="17.45" customHeight="1" x14ac:dyDescent="0.15">
      <c r="B46" s="163"/>
      <c r="C46" s="718"/>
      <c r="D46" s="716"/>
      <c r="E46" s="717"/>
      <c r="F46" s="163"/>
      <c r="XFD46" s="177"/>
    </row>
    <row r="47" spans="2:6 16384:16384" ht="17.45" customHeight="1" x14ac:dyDescent="0.15">
      <c r="B47" s="163"/>
      <c r="C47" s="718"/>
      <c r="D47" s="716"/>
      <c r="E47" s="717"/>
      <c r="F47" s="163"/>
      <c r="XFD47" s="177"/>
    </row>
    <row r="48" spans="2:6 16384:16384" ht="17.45" customHeight="1" x14ac:dyDescent="0.15">
      <c r="B48" s="163"/>
      <c r="C48" s="718"/>
      <c r="D48" s="716"/>
      <c r="E48" s="717"/>
      <c r="F48" s="163"/>
      <c r="XFD48" s="177"/>
    </row>
    <row r="49" spans="2:6 16384:16384" ht="17.45" customHeight="1" x14ac:dyDescent="0.15">
      <c r="B49" s="163"/>
      <c r="C49" s="718"/>
      <c r="D49" s="716"/>
      <c r="E49" s="717"/>
      <c r="F49" s="163"/>
      <c r="XFD49" s="177"/>
    </row>
    <row r="50" spans="2:6 16384:16384" ht="17.45" customHeight="1" x14ac:dyDescent="0.15">
      <c r="B50" s="163"/>
      <c r="C50" s="718"/>
      <c r="D50" s="716"/>
      <c r="E50" s="717"/>
      <c r="F50" s="163"/>
      <c r="XFD50" s="177"/>
    </row>
    <row r="51" spans="2:6 16384:16384" ht="17.45" customHeight="1" x14ac:dyDescent="0.15">
      <c r="B51" s="163"/>
      <c r="C51" s="718"/>
      <c r="D51" s="716"/>
      <c r="E51" s="717"/>
      <c r="F51" s="163"/>
      <c r="XFD51" s="177"/>
    </row>
    <row r="52" spans="2:6 16384:16384" ht="17.45" customHeight="1" x14ac:dyDescent="0.15">
      <c r="B52" s="163"/>
      <c r="C52" s="718"/>
      <c r="D52" s="716"/>
      <c r="E52" s="717"/>
      <c r="F52" s="163"/>
      <c r="XFD52" s="177"/>
    </row>
    <row r="53" spans="2:6 16384:16384" ht="17.45" customHeight="1" x14ac:dyDescent="0.15">
      <c r="B53" s="163"/>
      <c r="C53" s="718"/>
      <c r="D53" s="716"/>
      <c r="E53" s="717"/>
      <c r="F53" s="163"/>
      <c r="XFD53" s="177"/>
    </row>
    <row r="54" spans="2:6 16384:16384" ht="17.45" customHeight="1" x14ac:dyDescent="0.15">
      <c r="B54" s="163"/>
      <c r="C54" s="718"/>
      <c r="D54" s="716"/>
      <c r="E54" s="717"/>
      <c r="F54" s="163"/>
      <c r="XFD54" s="177"/>
    </row>
    <row r="55" spans="2:6 16384:16384" ht="17.45" customHeight="1" x14ac:dyDescent="0.15">
      <c r="B55" s="163"/>
      <c r="C55" s="719"/>
      <c r="D55" s="720"/>
      <c r="E55" s="721"/>
      <c r="F55" s="163"/>
      <c r="XFD55" s="177"/>
    </row>
    <row r="56" spans="2:6 16384:16384" x14ac:dyDescent="0.15">
      <c r="B56" s="163"/>
      <c r="C56" s="163"/>
      <c r="D56" s="163"/>
      <c r="E56" s="163"/>
      <c r="F56" s="163"/>
      <c r="XFD56" s="177"/>
    </row>
    <row r="57" spans="2:6 16384:16384" x14ac:dyDescent="0.15">
      <c r="XFD57" s="177"/>
    </row>
    <row r="58" spans="2:6 16384:16384" x14ac:dyDescent="0.15">
      <c r="XFD58" s="177"/>
    </row>
    <row r="59" spans="2:6 16384:16384" x14ac:dyDescent="0.15">
      <c r="XFD59" s="177"/>
    </row>
    <row r="60" spans="2:6 16384:16384" x14ac:dyDescent="0.15">
      <c r="XFD60" s="177"/>
    </row>
    <row r="61" spans="2:6 16384:16384" x14ac:dyDescent="0.15">
      <c r="XFD61" s="177"/>
    </row>
    <row r="62" spans="2:6 16384:16384" x14ac:dyDescent="0.15">
      <c r="XFD62" s="177"/>
    </row>
    <row r="63" spans="2:6 16384:16384" x14ac:dyDescent="0.15">
      <c r="XFD63" s="177"/>
    </row>
    <row r="64" spans="2:6 16384:16384" x14ac:dyDescent="0.15">
      <c r="XFD64" s="177"/>
    </row>
    <row r="65" spans="16384:16384" x14ac:dyDescent="0.15">
      <c r="XFD65" s="177"/>
    </row>
    <row r="66" spans="16384:16384" x14ac:dyDescent="0.15">
      <c r="XFD66" s="177"/>
    </row>
    <row r="67" spans="16384:16384" x14ac:dyDescent="0.15">
      <c r="XFD67" s="177"/>
    </row>
    <row r="68" spans="16384:16384" x14ac:dyDescent="0.15">
      <c r="XFD68" s="177"/>
    </row>
    <row r="69" spans="16384:16384" x14ac:dyDescent="0.15">
      <c r="XFD69" s="177"/>
    </row>
    <row r="70" spans="16384:16384" x14ac:dyDescent="0.15">
      <c r="XFD70" s="177"/>
    </row>
    <row r="71" spans="16384:16384" x14ac:dyDescent="0.15">
      <c r="XFD71" s="177"/>
    </row>
    <row r="72" spans="16384:16384" x14ac:dyDescent="0.15">
      <c r="XFD72" s="177"/>
    </row>
    <row r="73" spans="16384:16384" x14ac:dyDescent="0.15">
      <c r="XFD73" s="177"/>
    </row>
  </sheetData>
  <sheetProtection algorithmName="SHA-512" hashValue="zicqqGxgBAs1FKSSWYH/YAOdR/NteuV5D+gA8WzNnblUJSOpXRRtkk6GooPuNI1wCltFY80ykwSqmcpKy2oSiw==" saltValue="/S/rzpC+r3kA4/JnyrS3rA==" spinCount="100000" sheet="1" selectLockedCells="1"/>
  <mergeCells count="4">
    <mergeCell ref="C7:E29"/>
    <mergeCell ref="C33:E55"/>
    <mergeCell ref="D2:E2"/>
    <mergeCell ref="XFD2:XFD3"/>
  </mergeCells>
  <phoneticPr fontId="6"/>
  <printOptions horizontalCentered="1"/>
  <pageMargins left="0.78740157480314965" right="0.35" top="0.48" bottom="0.4" header="0.4" footer="0.16"/>
  <pageSetup paperSize="9" scale="87" fitToHeight="0" orientation="portrait" r:id="rId1"/>
  <headerFooter alignWithMargins="0">
    <oddFooter>&amp;C&amp;"ＭＳ 明朝,標準"&amp;10&amp;P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0000"/>
  </sheetPr>
  <dimension ref="B4:J21"/>
  <sheetViews>
    <sheetView workbookViewId="0">
      <selection activeCell="S35" sqref="S35"/>
    </sheetView>
  </sheetViews>
  <sheetFormatPr defaultRowHeight="13.5" x14ac:dyDescent="0.15"/>
  <sheetData>
    <row r="4" spans="2:10" x14ac:dyDescent="0.15">
      <c r="B4" s="723" t="s">
        <v>1103</v>
      </c>
      <c r="C4" s="724"/>
      <c r="D4" s="724"/>
      <c r="E4" s="724"/>
      <c r="F4" s="724"/>
      <c r="G4" s="724"/>
      <c r="H4" s="724"/>
      <c r="I4" s="724"/>
      <c r="J4" s="725"/>
    </row>
    <row r="5" spans="2:10" x14ac:dyDescent="0.15">
      <c r="B5" s="726"/>
      <c r="C5" s="727"/>
      <c r="D5" s="727"/>
      <c r="E5" s="727"/>
      <c r="F5" s="727"/>
      <c r="G5" s="727"/>
      <c r="H5" s="727"/>
      <c r="I5" s="727"/>
      <c r="J5" s="728"/>
    </row>
    <row r="6" spans="2:10" x14ac:dyDescent="0.15">
      <c r="B6" s="726"/>
      <c r="C6" s="727"/>
      <c r="D6" s="727"/>
      <c r="E6" s="727"/>
      <c r="F6" s="727"/>
      <c r="G6" s="727"/>
      <c r="H6" s="727"/>
      <c r="I6" s="727"/>
      <c r="J6" s="728"/>
    </row>
    <row r="7" spans="2:10" x14ac:dyDescent="0.15">
      <c r="B7" s="726"/>
      <c r="C7" s="727"/>
      <c r="D7" s="727"/>
      <c r="E7" s="727"/>
      <c r="F7" s="727"/>
      <c r="G7" s="727"/>
      <c r="H7" s="727"/>
      <c r="I7" s="727"/>
      <c r="J7" s="728"/>
    </row>
    <row r="8" spans="2:10" x14ac:dyDescent="0.15">
      <c r="B8" s="726"/>
      <c r="C8" s="727"/>
      <c r="D8" s="727"/>
      <c r="E8" s="727"/>
      <c r="F8" s="727"/>
      <c r="G8" s="727"/>
      <c r="H8" s="727"/>
      <c r="I8" s="727"/>
      <c r="J8" s="728"/>
    </row>
    <row r="9" spans="2:10" x14ac:dyDescent="0.15">
      <c r="B9" s="726"/>
      <c r="C9" s="727"/>
      <c r="D9" s="727"/>
      <c r="E9" s="727"/>
      <c r="F9" s="727"/>
      <c r="G9" s="727"/>
      <c r="H9" s="727"/>
      <c r="I9" s="727"/>
      <c r="J9" s="728"/>
    </row>
    <row r="10" spans="2:10" x14ac:dyDescent="0.15">
      <c r="B10" s="726"/>
      <c r="C10" s="727"/>
      <c r="D10" s="727"/>
      <c r="E10" s="727"/>
      <c r="F10" s="727"/>
      <c r="G10" s="727"/>
      <c r="H10" s="727"/>
      <c r="I10" s="727"/>
      <c r="J10" s="728"/>
    </row>
    <row r="11" spans="2:10" x14ac:dyDescent="0.15">
      <c r="B11" s="726"/>
      <c r="C11" s="727"/>
      <c r="D11" s="727"/>
      <c r="E11" s="727"/>
      <c r="F11" s="727"/>
      <c r="G11" s="727"/>
      <c r="H11" s="727"/>
      <c r="I11" s="727"/>
      <c r="J11" s="728"/>
    </row>
    <row r="12" spans="2:10" x14ac:dyDescent="0.15">
      <c r="B12" s="726"/>
      <c r="C12" s="727"/>
      <c r="D12" s="727"/>
      <c r="E12" s="727"/>
      <c r="F12" s="727"/>
      <c r="G12" s="727"/>
      <c r="H12" s="727"/>
      <c r="I12" s="727"/>
      <c r="J12" s="728"/>
    </row>
    <row r="13" spans="2:10" x14ac:dyDescent="0.15">
      <c r="B13" s="726"/>
      <c r="C13" s="727"/>
      <c r="D13" s="727"/>
      <c r="E13" s="727"/>
      <c r="F13" s="727"/>
      <c r="G13" s="727"/>
      <c r="H13" s="727"/>
      <c r="I13" s="727"/>
      <c r="J13" s="728"/>
    </row>
    <row r="14" spans="2:10" x14ac:dyDescent="0.15">
      <c r="B14" s="726"/>
      <c r="C14" s="727"/>
      <c r="D14" s="727"/>
      <c r="E14" s="727"/>
      <c r="F14" s="727"/>
      <c r="G14" s="727"/>
      <c r="H14" s="727"/>
      <c r="I14" s="727"/>
      <c r="J14" s="728"/>
    </row>
    <row r="15" spans="2:10" x14ac:dyDescent="0.15">
      <c r="B15" s="726"/>
      <c r="C15" s="727"/>
      <c r="D15" s="727"/>
      <c r="E15" s="727"/>
      <c r="F15" s="727"/>
      <c r="G15" s="727"/>
      <c r="H15" s="727"/>
      <c r="I15" s="727"/>
      <c r="J15" s="728"/>
    </row>
    <row r="16" spans="2:10" x14ac:dyDescent="0.15">
      <c r="B16" s="726"/>
      <c r="C16" s="727"/>
      <c r="D16" s="727"/>
      <c r="E16" s="727"/>
      <c r="F16" s="727"/>
      <c r="G16" s="727"/>
      <c r="H16" s="727"/>
      <c r="I16" s="727"/>
      <c r="J16" s="728"/>
    </row>
    <row r="17" spans="2:10" x14ac:dyDescent="0.15">
      <c r="B17" s="726"/>
      <c r="C17" s="727"/>
      <c r="D17" s="727"/>
      <c r="E17" s="727"/>
      <c r="F17" s="727"/>
      <c r="G17" s="727"/>
      <c r="H17" s="727"/>
      <c r="I17" s="727"/>
      <c r="J17" s="728"/>
    </row>
    <row r="18" spans="2:10" x14ac:dyDescent="0.15">
      <c r="B18" s="726"/>
      <c r="C18" s="727"/>
      <c r="D18" s="727"/>
      <c r="E18" s="727"/>
      <c r="F18" s="727"/>
      <c r="G18" s="727"/>
      <c r="H18" s="727"/>
      <c r="I18" s="727"/>
      <c r="J18" s="728"/>
    </row>
    <row r="19" spans="2:10" x14ac:dyDescent="0.15">
      <c r="B19" s="726"/>
      <c r="C19" s="727"/>
      <c r="D19" s="727"/>
      <c r="E19" s="727"/>
      <c r="F19" s="727"/>
      <c r="G19" s="727"/>
      <c r="H19" s="727"/>
      <c r="I19" s="727"/>
      <c r="J19" s="728"/>
    </row>
    <row r="20" spans="2:10" x14ac:dyDescent="0.15">
      <c r="B20" s="726"/>
      <c r="C20" s="727"/>
      <c r="D20" s="727"/>
      <c r="E20" s="727"/>
      <c r="F20" s="727"/>
      <c r="G20" s="727"/>
      <c r="H20" s="727"/>
      <c r="I20" s="727"/>
      <c r="J20" s="728"/>
    </row>
    <row r="21" spans="2:10" x14ac:dyDescent="0.15">
      <c r="B21" s="729"/>
      <c r="C21" s="730"/>
      <c r="D21" s="730"/>
      <c r="E21" s="730"/>
      <c r="F21" s="730"/>
      <c r="G21" s="730"/>
      <c r="H21" s="730"/>
      <c r="I21" s="730"/>
      <c r="J21" s="731"/>
    </row>
  </sheetData>
  <mergeCells count="1">
    <mergeCell ref="B4:J21"/>
  </mergeCells>
  <phoneticPr fontId="6"/>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D88FE-A21A-483F-8EC1-8E4BB8875FC5}">
  <sheetPr codeName="Sheet14">
    <tabColor rgb="FFFFC000"/>
    <pageSetUpPr fitToPage="1"/>
  </sheetPr>
  <dimension ref="A1:BC89"/>
  <sheetViews>
    <sheetView workbookViewId="0">
      <selection activeCell="C33" sqref="C33"/>
    </sheetView>
  </sheetViews>
  <sheetFormatPr defaultColWidth="9" defaultRowHeight="13.5" x14ac:dyDescent="0.15"/>
  <cols>
    <col min="1" max="1" width="1.5" style="141" customWidth="1"/>
    <col min="2" max="40" width="3.125" style="141" customWidth="1"/>
    <col min="41" max="41" width="18.375" style="141" customWidth="1"/>
    <col min="42" max="42" width="5.75" style="141" customWidth="1"/>
    <col min="43" max="16384" width="9" style="141"/>
  </cols>
  <sheetData>
    <row r="1" spans="1:55" ht="18.75" customHeight="1" x14ac:dyDescent="0.15">
      <c r="A1" s="140"/>
      <c r="B1" s="739" t="s">
        <v>948</v>
      </c>
      <c r="C1" s="739"/>
      <c r="D1" s="739"/>
      <c r="E1" s="739"/>
      <c r="F1" s="739"/>
      <c r="G1" s="739"/>
      <c r="H1" s="739"/>
      <c r="I1" s="739"/>
      <c r="J1" s="739"/>
      <c r="K1" s="739"/>
      <c r="L1" s="739"/>
      <c r="M1" s="739"/>
      <c r="N1" s="739"/>
      <c r="O1" s="739"/>
      <c r="P1" s="739"/>
      <c r="Q1" s="739"/>
      <c r="R1" s="739"/>
      <c r="S1" s="739"/>
      <c r="T1" s="739"/>
      <c r="U1" s="739"/>
      <c r="V1" s="739"/>
      <c r="W1" s="739"/>
      <c r="X1" s="739"/>
      <c r="Y1" s="739"/>
      <c r="Z1" s="739"/>
      <c r="AA1" s="739"/>
      <c r="AB1" s="739"/>
      <c r="AC1" s="739"/>
      <c r="AD1" s="739"/>
      <c r="AE1" s="739"/>
      <c r="AF1" s="739"/>
      <c r="AG1" s="739"/>
      <c r="AH1" s="739"/>
      <c r="AI1" s="739"/>
      <c r="AJ1" s="739"/>
      <c r="AK1" s="739"/>
      <c r="AL1" s="739"/>
      <c r="AM1" s="739"/>
      <c r="AN1" s="739"/>
      <c r="AO1" s="140"/>
      <c r="AP1" s="140"/>
      <c r="AQ1" s="140"/>
      <c r="AR1" s="140"/>
      <c r="AS1" s="140"/>
      <c r="AT1" s="140"/>
      <c r="AU1" s="140"/>
      <c r="AV1" s="140"/>
      <c r="AW1" s="140"/>
      <c r="AX1" s="140"/>
      <c r="AY1" s="140"/>
      <c r="AZ1" s="140"/>
      <c r="BA1" s="140"/>
      <c r="BB1" s="140"/>
      <c r="BC1" s="140"/>
    </row>
    <row r="2" spans="1:55" ht="18.75" customHeight="1" x14ac:dyDescent="0.15">
      <c r="A2" s="140"/>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795" t="s">
        <v>972</v>
      </c>
      <c r="AD2" s="796"/>
      <c r="AE2" s="793" t="str">
        <f>IF('1経歴書'!U2=0,"",'1経歴書'!U2)</f>
        <v/>
      </c>
      <c r="AF2" s="794"/>
      <c r="AG2" s="180" t="s">
        <v>100</v>
      </c>
      <c r="AH2" s="793" t="str">
        <f>IF('1経歴書'!X2=0,"",'1経歴書'!X2)</f>
        <v/>
      </c>
      <c r="AI2" s="794"/>
      <c r="AJ2" s="180" t="s">
        <v>102</v>
      </c>
      <c r="AK2" s="793" t="str">
        <f>IF('1経歴書'!AA2=0,"",'1経歴書'!AA2)</f>
        <v/>
      </c>
      <c r="AL2" s="794"/>
      <c r="AM2" s="180" t="s">
        <v>792</v>
      </c>
      <c r="AN2" s="187"/>
      <c r="AO2" s="140" t="s">
        <v>949</v>
      </c>
      <c r="AP2" s="140"/>
      <c r="AQ2" s="140"/>
      <c r="AR2" s="140"/>
      <c r="AS2" s="140"/>
      <c r="AT2" s="140"/>
      <c r="AU2" s="140"/>
      <c r="AV2" s="140"/>
      <c r="AW2" s="140"/>
      <c r="AX2" s="140"/>
      <c r="AY2" s="140"/>
      <c r="AZ2" s="140"/>
      <c r="BA2" s="140"/>
      <c r="BB2" s="140"/>
      <c r="BC2" s="140"/>
    </row>
    <row r="3" spans="1:55" ht="18.75" customHeight="1" x14ac:dyDescent="0.15">
      <c r="A3" s="140"/>
      <c r="B3" s="187"/>
      <c r="C3" s="278" t="s">
        <v>1044</v>
      </c>
      <c r="D3" s="187"/>
      <c r="E3" s="187"/>
      <c r="F3" s="187"/>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40"/>
      <c r="AP3" s="140"/>
      <c r="AQ3" s="140"/>
      <c r="AR3" s="140"/>
      <c r="AS3" s="140"/>
      <c r="AT3" s="140"/>
      <c r="AU3" s="140"/>
      <c r="AV3" s="140"/>
      <c r="AW3" s="140"/>
      <c r="AX3" s="140"/>
      <c r="AY3" s="140"/>
      <c r="AZ3" s="140"/>
      <c r="BA3" s="140"/>
      <c r="BB3" s="140"/>
      <c r="BC3" s="140"/>
    </row>
    <row r="4" spans="1:55" ht="18.75" customHeight="1" x14ac:dyDescent="0.15">
      <c r="A4" s="140"/>
      <c r="B4" s="188"/>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40"/>
      <c r="AP4" s="140"/>
      <c r="AQ4" s="140"/>
      <c r="AR4" s="140"/>
      <c r="AS4" s="140"/>
      <c r="AT4" s="140"/>
      <c r="AU4" s="140"/>
      <c r="AV4" s="140"/>
      <c r="AW4" s="140"/>
      <c r="AX4" s="140"/>
      <c r="AY4" s="140"/>
      <c r="AZ4" s="140"/>
      <c r="BA4" s="140"/>
      <c r="BB4" s="140"/>
      <c r="BC4" s="140"/>
    </row>
    <row r="5" spans="1:55" ht="21" customHeight="1" x14ac:dyDescent="0.15">
      <c r="A5" s="140"/>
      <c r="B5" s="277"/>
      <c r="C5" s="180" t="s">
        <v>950</v>
      </c>
      <c r="D5" s="277"/>
      <c r="E5" s="277"/>
      <c r="F5" s="277"/>
      <c r="G5" s="277"/>
      <c r="H5" s="277"/>
      <c r="I5" s="277"/>
      <c r="J5" s="277"/>
      <c r="K5" s="277"/>
      <c r="L5" s="277"/>
      <c r="M5" s="277"/>
      <c r="N5" s="277"/>
      <c r="O5" s="277"/>
      <c r="P5" s="741" t="s">
        <v>1086</v>
      </c>
      <c r="Q5" s="742"/>
      <c r="R5" s="743"/>
      <c r="S5" s="277"/>
      <c r="T5" s="277"/>
      <c r="U5" s="277"/>
      <c r="V5" s="277"/>
      <c r="W5" s="277"/>
      <c r="X5" s="277"/>
      <c r="Y5" s="800" t="s">
        <v>1045</v>
      </c>
      <c r="Z5" s="800"/>
      <c r="AA5" s="800"/>
      <c r="AB5" s="277"/>
      <c r="AC5" s="797" t="str">
        <f>IF('1経歴書'!C6=0,"",'1経歴書'!C6)</f>
        <v/>
      </c>
      <c r="AD5" s="798"/>
      <c r="AE5" s="798"/>
      <c r="AF5" s="798"/>
      <c r="AG5" s="798"/>
      <c r="AH5" s="798"/>
      <c r="AI5" s="798"/>
      <c r="AJ5" s="798"/>
      <c r="AK5" s="798"/>
      <c r="AL5" s="799"/>
      <c r="AM5" s="277"/>
      <c r="AN5" s="277"/>
      <c r="AO5" s="140" t="s">
        <v>951</v>
      </c>
      <c r="AP5" s="143"/>
      <c r="AQ5" s="140"/>
      <c r="AR5" s="140"/>
      <c r="AS5" s="140"/>
      <c r="AT5" s="140"/>
      <c r="AU5" s="140"/>
      <c r="AV5" s="140"/>
      <c r="AW5" s="140"/>
      <c r="AX5" s="140"/>
      <c r="AY5" s="140"/>
      <c r="AZ5" s="140"/>
      <c r="BA5" s="140"/>
      <c r="BB5" s="140"/>
      <c r="BC5" s="140"/>
    </row>
    <row r="6" spans="1:55" ht="26.1" customHeight="1" x14ac:dyDescent="0.15">
      <c r="A6" s="140"/>
      <c r="B6" s="188"/>
      <c r="C6" s="180"/>
      <c r="D6" s="772"/>
      <c r="E6" s="772"/>
      <c r="F6" s="772"/>
      <c r="G6" s="772"/>
      <c r="H6" s="772"/>
      <c r="I6" s="772"/>
      <c r="J6" s="772"/>
      <c r="K6" s="772"/>
      <c r="L6" s="772"/>
      <c r="M6" s="772"/>
      <c r="N6" s="772"/>
      <c r="O6" s="772"/>
      <c r="P6" s="772"/>
      <c r="Q6" s="772"/>
      <c r="R6" s="772"/>
      <c r="S6" s="772"/>
      <c r="T6" s="772"/>
      <c r="U6" s="180"/>
      <c r="V6" s="180"/>
      <c r="W6" s="180"/>
      <c r="X6" s="180"/>
      <c r="Y6" s="180"/>
      <c r="Z6" s="180"/>
      <c r="AA6" s="279" t="s">
        <v>1046</v>
      </c>
      <c r="AB6" s="180"/>
      <c r="AC6" s="769" t="str">
        <f>IF('1経歴書'!C7=0,"",'1経歴書'!C7)</f>
        <v/>
      </c>
      <c r="AD6" s="770"/>
      <c r="AE6" s="770"/>
      <c r="AF6" s="770"/>
      <c r="AG6" s="770"/>
      <c r="AH6" s="770"/>
      <c r="AI6" s="770"/>
      <c r="AJ6" s="770"/>
      <c r="AK6" s="770"/>
      <c r="AL6" s="771"/>
      <c r="AM6" s="180" t="s">
        <v>1047</v>
      </c>
      <c r="AN6" s="180"/>
      <c r="AO6" s="732" t="s">
        <v>1104</v>
      </c>
      <c r="AP6" s="732"/>
      <c r="AQ6" s="732"/>
      <c r="AR6" s="732"/>
      <c r="AS6" s="732"/>
      <c r="AT6" s="732"/>
      <c r="AU6" s="732"/>
      <c r="AV6" s="140"/>
      <c r="AW6" s="140"/>
      <c r="AX6" s="140"/>
      <c r="AY6" s="140"/>
      <c r="AZ6" s="140"/>
      <c r="BA6" s="140"/>
      <c r="BB6" s="140"/>
      <c r="BC6" s="140"/>
    </row>
    <row r="7" spans="1:55" ht="14.25" customHeight="1" thickBot="1" x14ac:dyDescent="0.2">
      <c r="A7" s="140"/>
      <c r="B7" s="188"/>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732"/>
      <c r="AP7" s="732"/>
      <c r="AQ7" s="732"/>
      <c r="AR7" s="732"/>
      <c r="AS7" s="732"/>
      <c r="AT7" s="732"/>
      <c r="AU7" s="732"/>
      <c r="AV7" s="140"/>
      <c r="AW7" s="140"/>
      <c r="AX7" s="140"/>
      <c r="AY7" s="140"/>
      <c r="AZ7" s="140"/>
      <c r="BA7" s="140"/>
      <c r="BB7" s="140"/>
      <c r="BC7" s="140"/>
    </row>
    <row r="8" spans="1:55" ht="9" customHeight="1" x14ac:dyDescent="0.15">
      <c r="A8" s="140"/>
      <c r="B8" s="280"/>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2"/>
      <c r="AO8" s="732"/>
      <c r="AP8" s="732"/>
      <c r="AQ8" s="732"/>
      <c r="AR8" s="732"/>
      <c r="AS8" s="732"/>
      <c r="AT8" s="732"/>
      <c r="AU8" s="732"/>
      <c r="AV8" s="140"/>
      <c r="AW8" s="140"/>
      <c r="AX8" s="140"/>
      <c r="AY8" s="140"/>
      <c r="AZ8" s="140"/>
      <c r="BA8" s="140"/>
      <c r="BB8" s="140"/>
      <c r="BC8" s="140"/>
    </row>
    <row r="9" spans="1:55" ht="16.5" customHeight="1" x14ac:dyDescent="0.15">
      <c r="A9" s="140"/>
      <c r="B9" s="283"/>
      <c r="C9" s="261" t="s">
        <v>861</v>
      </c>
      <c r="D9" s="180" t="s">
        <v>952</v>
      </c>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c r="AN9" s="284"/>
      <c r="AO9" s="140"/>
      <c r="AP9" s="140"/>
      <c r="AQ9" s="140"/>
      <c r="AR9" s="140"/>
      <c r="AS9" s="140"/>
      <c r="AT9" s="140"/>
      <c r="AU9" s="140"/>
      <c r="AV9" s="140"/>
      <c r="AW9" s="140"/>
      <c r="AX9" s="140"/>
      <c r="AY9" s="140"/>
      <c r="AZ9" s="140"/>
      <c r="BA9" s="140"/>
      <c r="BB9" s="140"/>
      <c r="BC9" s="140"/>
    </row>
    <row r="10" spans="1:55" ht="9" customHeight="1" x14ac:dyDescent="0.15">
      <c r="A10" s="140"/>
      <c r="B10" s="285"/>
      <c r="C10" s="286"/>
      <c r="D10" s="286"/>
      <c r="E10" s="286"/>
      <c r="F10" s="286"/>
      <c r="G10" s="286"/>
      <c r="H10" s="286"/>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7"/>
      <c r="AO10" s="348"/>
      <c r="AP10" s="144"/>
      <c r="AQ10" s="140"/>
      <c r="AR10" s="140"/>
      <c r="AS10" s="140"/>
      <c r="AT10" s="140"/>
      <c r="AU10" s="140"/>
      <c r="AV10" s="140"/>
      <c r="AW10" s="140"/>
      <c r="AX10" s="140"/>
      <c r="AY10" s="140"/>
      <c r="AZ10" s="140"/>
      <c r="BA10" s="140"/>
      <c r="BB10" s="140"/>
      <c r="BC10" s="140"/>
    </row>
    <row r="11" spans="1:55" ht="21" customHeight="1" x14ac:dyDescent="0.15">
      <c r="A11" s="140"/>
      <c r="B11" s="295"/>
      <c r="C11" s="296"/>
      <c r="D11" s="296"/>
      <c r="E11" s="261" t="s">
        <v>861</v>
      </c>
      <c r="F11" s="302" t="s">
        <v>2</v>
      </c>
      <c r="G11" s="296"/>
      <c r="H11" s="773" t="str">
        <f>IF('1経歴書'!D11=0,"",'1経歴書'!D11)</f>
        <v/>
      </c>
      <c r="I11" s="774"/>
      <c r="J11" s="774"/>
      <c r="K11" s="774"/>
      <c r="L11" s="775"/>
      <c r="M11" s="296"/>
      <c r="N11" s="296"/>
      <c r="O11" s="296"/>
      <c r="P11" s="296"/>
      <c r="Q11" s="296"/>
      <c r="R11" s="261" t="s">
        <v>861</v>
      </c>
      <c r="S11" s="180" t="s">
        <v>1048</v>
      </c>
      <c r="T11" s="296"/>
      <c r="U11" s="773" t="str">
        <f>IF('1経歴書'!G13=0,"",'1経歴書'!G13)</f>
        <v/>
      </c>
      <c r="V11" s="774"/>
      <c r="W11" s="774"/>
      <c r="X11" s="774"/>
      <c r="Y11" s="774"/>
      <c r="Z11" s="775"/>
      <c r="AA11" s="296"/>
      <c r="AB11" s="296"/>
      <c r="AC11" s="296"/>
      <c r="AD11" s="261" t="s">
        <v>861</v>
      </c>
      <c r="AE11" s="180" t="s">
        <v>1049</v>
      </c>
      <c r="AF11" s="296"/>
      <c r="AG11" s="773" t="str">
        <f>IF('1経歴書'!O13=0,"",'1経歴書'!O13)</f>
        <v/>
      </c>
      <c r="AH11" s="774"/>
      <c r="AI11" s="774"/>
      <c r="AJ11" s="774"/>
      <c r="AK11" s="774"/>
      <c r="AL11" s="775"/>
      <c r="AM11" s="296"/>
      <c r="AN11" s="297"/>
      <c r="AO11" s="349" t="s">
        <v>949</v>
      </c>
      <c r="AP11" s="298"/>
      <c r="AQ11" s="140"/>
      <c r="AR11" s="140"/>
      <c r="AS11" s="140"/>
      <c r="AT11" s="140"/>
      <c r="AU11" s="140"/>
      <c r="AV11" s="140"/>
      <c r="AW11" s="140"/>
      <c r="AX11" s="140"/>
      <c r="AY11" s="140"/>
      <c r="AZ11" s="140"/>
      <c r="BA11" s="140"/>
      <c r="BB11" s="140"/>
      <c r="BC11" s="140"/>
    </row>
    <row r="12" spans="1:55" ht="9" customHeight="1" x14ac:dyDescent="0.15">
      <c r="A12" s="140"/>
      <c r="B12" s="288"/>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90"/>
      <c r="AO12" s="348"/>
      <c r="AP12" s="144"/>
      <c r="AQ12" s="140"/>
      <c r="AR12" s="140"/>
      <c r="AS12" s="140"/>
      <c r="AT12" s="140"/>
      <c r="AU12" s="140"/>
      <c r="AV12" s="140"/>
      <c r="AW12" s="140"/>
      <c r="AX12" s="140"/>
      <c r="AY12" s="140"/>
      <c r="AZ12" s="140"/>
      <c r="BA12" s="140"/>
      <c r="BB12" s="140"/>
      <c r="BC12" s="140"/>
    </row>
    <row r="13" spans="1:55" ht="30.75" customHeight="1" x14ac:dyDescent="0.15">
      <c r="A13" s="140"/>
      <c r="B13" s="295"/>
      <c r="C13" s="296"/>
      <c r="D13" s="296"/>
      <c r="E13" s="261" t="s">
        <v>861</v>
      </c>
      <c r="F13" s="180" t="s">
        <v>953</v>
      </c>
      <c r="G13" s="296"/>
      <c r="H13" s="776" t="str">
        <f>IF('1経歴書'!C12=0,"",'1経歴書'!C12)</f>
        <v/>
      </c>
      <c r="I13" s="777"/>
      <c r="J13" s="777"/>
      <c r="K13" s="777"/>
      <c r="L13" s="777"/>
      <c r="M13" s="777"/>
      <c r="N13" s="777"/>
      <c r="O13" s="777"/>
      <c r="P13" s="777"/>
      <c r="Q13" s="777"/>
      <c r="R13" s="777"/>
      <c r="S13" s="777"/>
      <c r="T13" s="777"/>
      <c r="U13" s="777"/>
      <c r="V13" s="777"/>
      <c r="W13" s="777"/>
      <c r="X13" s="777"/>
      <c r="Y13" s="777"/>
      <c r="Z13" s="777"/>
      <c r="AA13" s="777"/>
      <c r="AB13" s="777"/>
      <c r="AC13" s="777"/>
      <c r="AD13" s="777"/>
      <c r="AE13" s="777"/>
      <c r="AF13" s="777"/>
      <c r="AG13" s="777"/>
      <c r="AH13" s="777"/>
      <c r="AI13" s="777"/>
      <c r="AJ13" s="777"/>
      <c r="AK13" s="777"/>
      <c r="AL13" s="778"/>
      <c r="AM13" s="296"/>
      <c r="AN13" s="297"/>
      <c r="AO13" s="349" t="s">
        <v>949</v>
      </c>
      <c r="AP13" s="298"/>
      <c r="AQ13" s="140"/>
      <c r="AR13" s="140"/>
      <c r="AS13" s="140"/>
      <c r="AT13" s="140"/>
      <c r="AU13" s="140"/>
      <c r="AV13" s="140"/>
      <c r="AW13" s="140"/>
      <c r="AX13" s="140"/>
      <c r="AY13" s="140"/>
      <c r="AZ13" s="140"/>
      <c r="BA13" s="140"/>
      <c r="BB13" s="140"/>
      <c r="BC13" s="140"/>
    </row>
    <row r="14" spans="1:55" ht="9" customHeight="1" x14ac:dyDescent="0.15">
      <c r="A14" s="140"/>
      <c r="B14" s="291"/>
      <c r="C14" s="209"/>
      <c r="D14" s="209"/>
      <c r="E14" s="209"/>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09"/>
      <c r="AM14" s="209"/>
      <c r="AN14" s="292"/>
      <c r="AO14" s="350"/>
      <c r="AP14" s="146"/>
      <c r="AQ14" s="140"/>
      <c r="AR14" s="140"/>
      <c r="AS14" s="140"/>
      <c r="AT14" s="140"/>
      <c r="AU14" s="140"/>
      <c r="AV14" s="140"/>
      <c r="AW14" s="140"/>
      <c r="AX14" s="140"/>
      <c r="AY14" s="140"/>
      <c r="AZ14" s="140"/>
      <c r="BA14" s="140"/>
      <c r="BB14" s="140"/>
      <c r="BC14" s="140"/>
    </row>
    <row r="15" spans="1:55" ht="21" customHeight="1" x14ac:dyDescent="0.15">
      <c r="A15" s="140"/>
      <c r="B15" s="293"/>
      <c r="C15" s="180"/>
      <c r="D15" s="180"/>
      <c r="E15" s="180"/>
      <c r="F15" s="299"/>
      <c r="G15" s="299"/>
      <c r="H15" s="299"/>
      <c r="I15" s="299"/>
      <c r="J15" s="299"/>
      <c r="K15" s="299"/>
      <c r="L15" s="299"/>
      <c r="M15" s="299"/>
      <c r="N15" s="299"/>
      <c r="O15" s="299"/>
      <c r="P15" s="299"/>
      <c r="Q15" s="299"/>
      <c r="R15" s="261" t="s">
        <v>861</v>
      </c>
      <c r="S15" s="301" t="s">
        <v>1050</v>
      </c>
      <c r="T15" s="299"/>
      <c r="U15" s="773" t="str">
        <f>IF('1経歴書'!X13=0,"",'1経歴書'!X13)</f>
        <v/>
      </c>
      <c r="V15" s="774"/>
      <c r="W15" s="774"/>
      <c r="X15" s="774"/>
      <c r="Y15" s="774"/>
      <c r="Z15" s="775"/>
      <c r="AA15" s="299"/>
      <c r="AB15" s="299"/>
      <c r="AC15" s="299"/>
      <c r="AD15" s="299"/>
      <c r="AE15" s="299"/>
      <c r="AF15" s="299"/>
      <c r="AG15" s="299"/>
      <c r="AH15" s="299"/>
      <c r="AI15" s="299"/>
      <c r="AJ15" s="299"/>
      <c r="AK15" s="299"/>
      <c r="AL15" s="299"/>
      <c r="AM15" s="299"/>
      <c r="AN15" s="300"/>
      <c r="AO15" s="140" t="s">
        <v>949</v>
      </c>
      <c r="AP15" s="140"/>
      <c r="AQ15" s="140"/>
      <c r="AR15" s="140"/>
      <c r="AS15" s="140"/>
      <c r="AT15" s="140"/>
      <c r="AU15" s="140"/>
      <c r="AV15" s="140"/>
      <c r="AW15" s="140"/>
      <c r="AX15" s="140"/>
      <c r="AY15" s="140"/>
      <c r="AZ15" s="140"/>
      <c r="BA15" s="140"/>
      <c r="BB15" s="140"/>
      <c r="BC15" s="140"/>
    </row>
    <row r="16" spans="1:55" ht="9" customHeight="1" x14ac:dyDescent="0.15">
      <c r="A16" s="140"/>
      <c r="B16" s="293"/>
      <c r="C16" s="187"/>
      <c r="D16" s="187"/>
      <c r="E16" s="187"/>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92"/>
      <c r="AO16" s="140"/>
      <c r="AP16" s="140"/>
      <c r="AQ16" s="140"/>
      <c r="AR16" s="140"/>
      <c r="AS16" s="140"/>
      <c r="AT16" s="140"/>
      <c r="AU16" s="140"/>
      <c r="AV16" s="140"/>
      <c r="AW16" s="140"/>
      <c r="AX16" s="140"/>
      <c r="AY16" s="140"/>
      <c r="AZ16" s="140"/>
      <c r="BA16" s="140"/>
      <c r="BB16" s="140"/>
      <c r="BC16" s="140"/>
    </row>
    <row r="17" spans="1:55" ht="22.5" customHeight="1" x14ac:dyDescent="0.15">
      <c r="A17" s="140"/>
      <c r="B17" s="333"/>
      <c r="C17" s="275"/>
      <c r="D17" s="334" t="s">
        <v>1051</v>
      </c>
      <c r="E17" s="335"/>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7"/>
      <c r="AO17" s="148"/>
      <c r="AP17" s="140"/>
      <c r="AQ17" s="140"/>
      <c r="AR17" s="140"/>
      <c r="AS17" s="140"/>
      <c r="AT17" s="140"/>
      <c r="AU17" s="140"/>
      <c r="AV17" s="140"/>
      <c r="AW17" s="140"/>
      <c r="AX17" s="140"/>
      <c r="AY17" s="140"/>
      <c r="AZ17" s="140"/>
      <c r="BA17" s="140"/>
      <c r="BB17" s="140"/>
      <c r="BC17" s="140"/>
    </row>
    <row r="18" spans="1:55" ht="22.5" customHeight="1" x14ac:dyDescent="0.15">
      <c r="A18" s="140"/>
      <c r="B18" s="333"/>
      <c r="C18" s="276" t="s">
        <v>861</v>
      </c>
      <c r="D18" s="275" t="s">
        <v>1052</v>
      </c>
      <c r="E18" s="335"/>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7"/>
      <c r="AO18" s="148"/>
      <c r="AP18" s="140"/>
      <c r="AQ18" s="140"/>
      <c r="AR18" s="140"/>
      <c r="AS18" s="140"/>
      <c r="AT18" s="140"/>
      <c r="AU18" s="140"/>
      <c r="AV18" s="140"/>
      <c r="AW18" s="140"/>
      <c r="AX18" s="140"/>
      <c r="AY18" s="140"/>
      <c r="AZ18" s="140"/>
      <c r="BA18" s="140"/>
      <c r="BB18" s="140"/>
      <c r="BC18" s="140"/>
    </row>
    <row r="19" spans="1:55" ht="9" customHeight="1" x14ac:dyDescent="0.15">
      <c r="A19" s="140"/>
      <c r="B19" s="338"/>
      <c r="C19" s="275"/>
      <c r="D19" s="275"/>
      <c r="E19" s="275"/>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c r="AN19" s="340"/>
      <c r="AO19" s="148"/>
      <c r="AP19" s="140"/>
      <c r="AQ19" s="140"/>
      <c r="AR19" s="140"/>
      <c r="AS19" s="140"/>
      <c r="AT19" s="140"/>
      <c r="AU19" s="140"/>
      <c r="AV19" s="140"/>
      <c r="AW19" s="140"/>
      <c r="AX19" s="140"/>
      <c r="AY19" s="140"/>
      <c r="AZ19" s="140"/>
      <c r="BA19" s="140"/>
      <c r="BB19" s="140"/>
      <c r="BC19" s="140"/>
    </row>
    <row r="20" spans="1:55" ht="21" customHeight="1" x14ac:dyDescent="0.15">
      <c r="A20" s="140"/>
      <c r="B20" s="338"/>
      <c r="C20" s="275"/>
      <c r="D20" s="275" t="s">
        <v>973</v>
      </c>
      <c r="E20" s="341" t="s">
        <v>861</v>
      </c>
      <c r="F20" s="342" t="s">
        <v>2</v>
      </c>
      <c r="G20" s="342"/>
      <c r="H20" s="784"/>
      <c r="I20" s="785"/>
      <c r="J20" s="785"/>
      <c r="K20" s="785"/>
      <c r="L20" s="786"/>
      <c r="M20" s="342"/>
      <c r="N20" s="342"/>
      <c r="O20" s="342"/>
      <c r="P20" s="342"/>
      <c r="Q20" s="342"/>
      <c r="R20" s="341" t="s">
        <v>861</v>
      </c>
      <c r="S20" s="779" t="s">
        <v>1048</v>
      </c>
      <c r="T20" s="780"/>
      <c r="U20" s="787"/>
      <c r="V20" s="788"/>
      <c r="W20" s="788"/>
      <c r="X20" s="788"/>
      <c r="Y20" s="788"/>
      <c r="Z20" s="789"/>
      <c r="AA20" s="342"/>
      <c r="AB20" s="342"/>
      <c r="AC20" s="342"/>
      <c r="AD20" s="342"/>
      <c r="AE20" s="342"/>
      <c r="AF20" s="342"/>
      <c r="AG20" s="342"/>
      <c r="AH20" s="342"/>
      <c r="AI20" s="342"/>
      <c r="AJ20" s="342"/>
      <c r="AK20" s="342"/>
      <c r="AL20" s="342"/>
      <c r="AM20" s="342"/>
      <c r="AN20" s="343"/>
      <c r="AO20" s="148"/>
      <c r="AP20" s="140"/>
      <c r="AQ20" s="140"/>
      <c r="AR20" s="140"/>
      <c r="AS20" s="140"/>
      <c r="AT20" s="140"/>
      <c r="AU20" s="140"/>
      <c r="AV20" s="140"/>
      <c r="AW20" s="140"/>
      <c r="AX20" s="140"/>
      <c r="AY20" s="140"/>
      <c r="AZ20" s="140"/>
      <c r="BA20" s="140"/>
      <c r="BB20" s="140"/>
      <c r="BC20" s="140"/>
    </row>
    <row r="21" spans="1:55" ht="9" customHeight="1" x14ac:dyDescent="0.15">
      <c r="A21" s="140"/>
      <c r="B21" s="338"/>
      <c r="C21" s="275"/>
      <c r="D21" s="275"/>
      <c r="E21" s="275"/>
      <c r="F21" s="339"/>
      <c r="G21" s="339"/>
      <c r="H21" s="339"/>
      <c r="I21" s="339"/>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40"/>
      <c r="AO21" s="148"/>
      <c r="AP21" s="140"/>
      <c r="AQ21" s="140"/>
      <c r="AR21" s="140"/>
      <c r="AS21" s="140"/>
      <c r="AT21" s="140"/>
      <c r="AU21" s="140"/>
      <c r="AV21" s="140"/>
      <c r="AW21" s="140"/>
      <c r="AX21" s="140"/>
      <c r="AY21" s="140"/>
      <c r="AZ21" s="140"/>
      <c r="BA21" s="140"/>
      <c r="BB21" s="140"/>
      <c r="BC21" s="140"/>
    </row>
    <row r="22" spans="1:55" ht="30.75" customHeight="1" x14ac:dyDescent="0.15">
      <c r="A22" s="140"/>
      <c r="B22" s="338"/>
      <c r="C22" s="275"/>
      <c r="D22" s="275"/>
      <c r="E22" s="341" t="s">
        <v>861</v>
      </c>
      <c r="F22" s="344" t="s">
        <v>953</v>
      </c>
      <c r="G22" s="342"/>
      <c r="H22" s="784"/>
      <c r="I22" s="785"/>
      <c r="J22" s="785"/>
      <c r="K22" s="785"/>
      <c r="L22" s="785"/>
      <c r="M22" s="785"/>
      <c r="N22" s="785"/>
      <c r="O22" s="785"/>
      <c r="P22" s="785"/>
      <c r="Q22" s="785"/>
      <c r="R22" s="785"/>
      <c r="S22" s="785"/>
      <c r="T22" s="785"/>
      <c r="U22" s="785"/>
      <c r="V22" s="785"/>
      <c r="W22" s="785"/>
      <c r="X22" s="785"/>
      <c r="Y22" s="785"/>
      <c r="Z22" s="785"/>
      <c r="AA22" s="785"/>
      <c r="AB22" s="785"/>
      <c r="AC22" s="785"/>
      <c r="AD22" s="785"/>
      <c r="AE22" s="785"/>
      <c r="AF22" s="785"/>
      <c r="AG22" s="785"/>
      <c r="AH22" s="785"/>
      <c r="AI22" s="785"/>
      <c r="AJ22" s="785"/>
      <c r="AK22" s="785"/>
      <c r="AL22" s="786"/>
      <c r="AM22" s="342"/>
      <c r="AN22" s="343"/>
      <c r="AO22" s="148"/>
      <c r="AP22" s="140"/>
      <c r="AQ22" s="140"/>
      <c r="AR22" s="140"/>
      <c r="AS22" s="140"/>
      <c r="AT22" s="140"/>
      <c r="AU22" s="140"/>
      <c r="AV22" s="140"/>
      <c r="AW22" s="140"/>
      <c r="AX22" s="140"/>
      <c r="AY22" s="140"/>
      <c r="AZ22" s="140"/>
      <c r="BA22" s="140"/>
      <c r="BB22" s="140"/>
      <c r="BC22" s="140"/>
    </row>
    <row r="23" spans="1:55" ht="9" customHeight="1" thickBot="1" x14ac:dyDescent="0.2">
      <c r="A23" s="140"/>
      <c r="B23" s="345"/>
      <c r="C23" s="274"/>
      <c r="D23" s="274"/>
      <c r="E23" s="274"/>
      <c r="F23" s="346"/>
      <c r="G23" s="346"/>
      <c r="H23" s="346"/>
      <c r="I23" s="346"/>
      <c r="J23" s="346"/>
      <c r="K23" s="346"/>
      <c r="L23" s="346"/>
      <c r="M23" s="346"/>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46"/>
      <c r="AL23" s="346"/>
      <c r="AM23" s="346"/>
      <c r="AN23" s="347"/>
      <c r="AO23" s="148"/>
      <c r="AP23" s="140"/>
      <c r="AQ23" s="140"/>
      <c r="AR23" s="140"/>
      <c r="AS23" s="140"/>
      <c r="AT23" s="140"/>
      <c r="AU23" s="140"/>
      <c r="AV23" s="140"/>
      <c r="AW23" s="140"/>
      <c r="AX23" s="140"/>
      <c r="AY23" s="140"/>
      <c r="AZ23" s="140"/>
      <c r="BA23" s="140"/>
      <c r="BB23" s="140"/>
      <c r="BC23" s="140"/>
    </row>
    <row r="24" spans="1:55" ht="9" customHeight="1" x14ac:dyDescent="0.15">
      <c r="A24" s="140"/>
      <c r="B24" s="315"/>
      <c r="C24" s="281"/>
      <c r="D24" s="281"/>
      <c r="E24" s="281"/>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7"/>
      <c r="AO24" s="148"/>
      <c r="AP24" s="140"/>
      <c r="AQ24" s="140"/>
      <c r="AR24" s="140"/>
      <c r="AS24" s="140"/>
      <c r="AT24" s="140"/>
      <c r="AU24" s="140"/>
      <c r="AV24" s="140"/>
      <c r="AW24" s="140"/>
      <c r="AX24" s="140"/>
      <c r="AY24" s="140"/>
      <c r="AZ24" s="140"/>
      <c r="BA24" s="140"/>
      <c r="BB24" s="140"/>
      <c r="BC24" s="140"/>
    </row>
    <row r="25" spans="1:55" ht="22.5" customHeight="1" x14ac:dyDescent="0.15">
      <c r="A25" s="140"/>
      <c r="B25" s="303"/>
      <c r="C25" s="306" t="s">
        <v>861</v>
      </c>
      <c r="D25" s="180" t="s">
        <v>1053</v>
      </c>
      <c r="E25" s="180"/>
      <c r="F25" s="310"/>
      <c r="G25" s="320" t="s">
        <v>1054</v>
      </c>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1"/>
      <c r="AO25" s="148"/>
      <c r="AP25" s="140"/>
      <c r="AQ25" s="140"/>
      <c r="AR25" s="140"/>
      <c r="AS25" s="140"/>
      <c r="AT25" s="140"/>
      <c r="AU25" s="140"/>
      <c r="AV25" s="140"/>
      <c r="AW25" s="140"/>
      <c r="AX25" s="140"/>
      <c r="AY25" s="140"/>
      <c r="AZ25" s="140"/>
      <c r="BA25" s="140"/>
      <c r="BB25" s="140"/>
      <c r="BC25" s="140"/>
    </row>
    <row r="26" spans="1:55" ht="9" customHeight="1" x14ac:dyDescent="0.15">
      <c r="A26" s="140"/>
      <c r="B26" s="303"/>
      <c r="C26" s="180"/>
      <c r="D26" s="180"/>
      <c r="E26" s="180"/>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5"/>
      <c r="AO26" s="148"/>
      <c r="AP26" s="140"/>
      <c r="AQ26" s="140"/>
      <c r="AR26" s="140"/>
      <c r="AS26" s="140"/>
      <c r="AT26" s="140"/>
      <c r="AU26" s="140"/>
      <c r="AV26" s="140"/>
      <c r="AW26" s="140"/>
      <c r="AX26" s="140"/>
      <c r="AY26" s="140"/>
      <c r="AZ26" s="140"/>
      <c r="BA26" s="140"/>
      <c r="BB26" s="140"/>
      <c r="BC26" s="140"/>
    </row>
    <row r="27" spans="1:55" ht="22.5" customHeight="1" x14ac:dyDescent="0.15">
      <c r="A27" s="140"/>
      <c r="B27" s="303"/>
      <c r="C27" s="180"/>
      <c r="D27" s="180"/>
      <c r="E27" s="306" t="s">
        <v>861</v>
      </c>
      <c r="F27" s="312" t="s">
        <v>2</v>
      </c>
      <c r="G27" s="310"/>
      <c r="H27" s="773" t="str">
        <f>IF(OR(AI40="個人口座",'1経歴書'!H25=0),"",'1経歴書'!H25)</f>
        <v/>
      </c>
      <c r="I27" s="774"/>
      <c r="J27" s="774"/>
      <c r="K27" s="774"/>
      <c r="L27" s="775"/>
      <c r="M27" s="310"/>
      <c r="N27" s="310"/>
      <c r="O27" s="310"/>
      <c r="P27" s="310"/>
      <c r="Q27" s="310"/>
      <c r="R27" s="306" t="s">
        <v>861</v>
      </c>
      <c r="S27" s="312" t="s">
        <v>1048</v>
      </c>
      <c r="T27" s="310"/>
      <c r="U27" s="773" t="str">
        <f>IF(OR(AI40="個人口座",'1経歴書'!K28=0),"",'1経歴書'!K28)</f>
        <v/>
      </c>
      <c r="V27" s="774"/>
      <c r="W27" s="774"/>
      <c r="X27" s="774"/>
      <c r="Y27" s="774"/>
      <c r="Z27" s="775"/>
      <c r="AA27" s="310"/>
      <c r="AB27" s="310"/>
      <c r="AC27" s="310"/>
      <c r="AD27" s="306" t="s">
        <v>861</v>
      </c>
      <c r="AE27" s="312" t="s">
        <v>1049</v>
      </c>
      <c r="AF27" s="310"/>
      <c r="AG27" s="773" t="str">
        <f>IF(OR(AI40="個人口座",'1経歴書'!W28=0),"",'1経歴書'!W28)</f>
        <v/>
      </c>
      <c r="AH27" s="774"/>
      <c r="AI27" s="774"/>
      <c r="AJ27" s="774"/>
      <c r="AK27" s="774"/>
      <c r="AL27" s="775"/>
      <c r="AM27" s="310"/>
      <c r="AN27" s="311"/>
      <c r="AO27" s="148" t="s">
        <v>949</v>
      </c>
      <c r="AP27" s="140"/>
      <c r="AQ27" s="140"/>
      <c r="AR27" s="140"/>
      <c r="AS27" s="140"/>
      <c r="AT27" s="140"/>
      <c r="AU27" s="140"/>
      <c r="AV27" s="140"/>
      <c r="AW27" s="140"/>
      <c r="AX27" s="140"/>
      <c r="AY27" s="140"/>
      <c r="AZ27" s="140"/>
      <c r="BA27" s="140"/>
      <c r="BB27" s="140"/>
      <c r="BC27" s="140"/>
    </row>
    <row r="28" spans="1:55" ht="9" customHeight="1" x14ac:dyDescent="0.15">
      <c r="A28" s="140"/>
      <c r="B28" s="303"/>
      <c r="C28" s="180"/>
      <c r="D28" s="180"/>
      <c r="E28" s="180"/>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4"/>
      <c r="AM28" s="304"/>
      <c r="AN28" s="305"/>
      <c r="AO28" s="148"/>
      <c r="AP28" s="140"/>
      <c r="AQ28" s="140"/>
      <c r="AR28" s="140"/>
      <c r="AS28" s="140"/>
      <c r="AT28" s="140"/>
      <c r="AU28" s="140"/>
      <c r="AV28" s="140"/>
      <c r="AW28" s="140"/>
      <c r="AX28" s="140"/>
      <c r="AY28" s="140"/>
      <c r="AZ28" s="140"/>
      <c r="BA28" s="140"/>
      <c r="BB28" s="140"/>
      <c r="BC28" s="140"/>
    </row>
    <row r="29" spans="1:55" ht="30.75" customHeight="1" x14ac:dyDescent="0.15">
      <c r="A29" s="140"/>
      <c r="B29" s="303"/>
      <c r="C29" s="180"/>
      <c r="D29" s="180"/>
      <c r="E29" s="306" t="s">
        <v>861</v>
      </c>
      <c r="F29" s="312" t="s">
        <v>953</v>
      </c>
      <c r="G29" s="310"/>
      <c r="H29" s="773" t="str">
        <f>IF(OR(AI40="個人口座",'1経歴書'!G26 &amp; '1経歴書'!G27=""),"",'1経歴書'!G26 &amp; '1経歴書'!G27)</f>
        <v/>
      </c>
      <c r="I29" s="774"/>
      <c r="J29" s="774"/>
      <c r="K29" s="774"/>
      <c r="L29" s="774"/>
      <c r="M29" s="774"/>
      <c r="N29" s="774"/>
      <c r="O29" s="774"/>
      <c r="P29" s="774"/>
      <c r="Q29" s="774"/>
      <c r="R29" s="774"/>
      <c r="S29" s="774"/>
      <c r="T29" s="774"/>
      <c r="U29" s="774"/>
      <c r="V29" s="774"/>
      <c r="W29" s="774"/>
      <c r="X29" s="774"/>
      <c r="Y29" s="774"/>
      <c r="Z29" s="774"/>
      <c r="AA29" s="774"/>
      <c r="AB29" s="774"/>
      <c r="AC29" s="774"/>
      <c r="AD29" s="774"/>
      <c r="AE29" s="774"/>
      <c r="AF29" s="774"/>
      <c r="AG29" s="774"/>
      <c r="AH29" s="774"/>
      <c r="AI29" s="774"/>
      <c r="AJ29" s="774"/>
      <c r="AK29" s="774"/>
      <c r="AL29" s="775"/>
      <c r="AM29" s="310" t="s">
        <v>1083</v>
      </c>
      <c r="AN29" s="311"/>
      <c r="AO29" s="148" t="s">
        <v>949</v>
      </c>
      <c r="AP29" s="140"/>
      <c r="AQ29" s="140"/>
      <c r="AR29" s="140"/>
      <c r="AS29" s="140"/>
      <c r="AT29" s="140"/>
      <c r="AU29" s="140"/>
      <c r="AV29" s="140"/>
      <c r="AW29" s="140"/>
      <c r="AX29" s="140"/>
      <c r="AY29" s="140"/>
      <c r="AZ29" s="140"/>
      <c r="BA29" s="140"/>
      <c r="BB29" s="140"/>
      <c r="BC29" s="140"/>
    </row>
    <row r="30" spans="1:55" ht="9" customHeight="1" x14ac:dyDescent="0.15">
      <c r="A30" s="140"/>
      <c r="B30" s="303"/>
      <c r="C30" s="180"/>
      <c r="D30" s="180"/>
      <c r="E30" s="180"/>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M30" s="304"/>
      <c r="AN30" s="305"/>
      <c r="AO30" s="148"/>
      <c r="AP30" s="140"/>
      <c r="AQ30" s="140"/>
      <c r="AR30" s="140"/>
      <c r="AS30" s="140"/>
      <c r="AT30" s="140"/>
      <c r="AU30" s="140"/>
      <c r="AV30" s="140"/>
      <c r="AW30" s="140"/>
      <c r="AX30" s="140"/>
      <c r="AY30" s="140"/>
      <c r="AZ30" s="140"/>
      <c r="BA30" s="140"/>
      <c r="BB30" s="140"/>
      <c r="BC30" s="140"/>
    </row>
    <row r="31" spans="1:55" ht="22.5" customHeight="1" x14ac:dyDescent="0.15">
      <c r="A31" s="140"/>
      <c r="B31" s="303"/>
      <c r="C31" s="306" t="s">
        <v>861</v>
      </c>
      <c r="D31" s="180" t="s">
        <v>1055</v>
      </c>
      <c r="E31" s="180"/>
      <c r="F31" s="310"/>
      <c r="G31" s="310"/>
      <c r="H31" s="310"/>
      <c r="I31" s="310"/>
      <c r="J31" s="310"/>
      <c r="K31" s="790" t="str">
        <f>IF(OR(AI40="個人口座",'1経歴書'!G24=0),"",'1経歴書'!G24)</f>
        <v/>
      </c>
      <c r="L31" s="791"/>
      <c r="M31" s="791"/>
      <c r="N31" s="791"/>
      <c r="O31" s="791"/>
      <c r="P31" s="791"/>
      <c r="Q31" s="791"/>
      <c r="R31" s="791"/>
      <c r="S31" s="791"/>
      <c r="T31" s="791"/>
      <c r="U31" s="791"/>
      <c r="V31" s="791"/>
      <c r="W31" s="791"/>
      <c r="X31" s="791"/>
      <c r="Y31" s="791"/>
      <c r="Z31" s="792"/>
      <c r="AA31" s="310"/>
      <c r="AB31" s="310"/>
      <c r="AC31" s="310"/>
      <c r="AD31" s="310"/>
      <c r="AE31" s="310"/>
      <c r="AF31" s="310"/>
      <c r="AG31" s="310"/>
      <c r="AH31" s="310"/>
      <c r="AI31" s="310"/>
      <c r="AJ31" s="310"/>
      <c r="AK31" s="310"/>
      <c r="AL31" s="310"/>
      <c r="AM31" s="310"/>
      <c r="AN31" s="311"/>
      <c r="AO31" s="148" t="s">
        <v>949</v>
      </c>
      <c r="AP31" s="140"/>
      <c r="AQ31" s="140"/>
      <c r="AR31" s="140"/>
      <c r="AS31" s="140"/>
      <c r="AT31" s="140"/>
      <c r="AU31" s="140"/>
      <c r="AV31" s="140"/>
      <c r="AW31" s="140"/>
      <c r="AX31" s="140"/>
      <c r="AY31" s="140"/>
      <c r="AZ31" s="140"/>
      <c r="BA31" s="140"/>
      <c r="BB31" s="140"/>
      <c r="BC31" s="140"/>
    </row>
    <row r="32" spans="1:55" ht="9" customHeight="1" x14ac:dyDescent="0.15">
      <c r="A32" s="140"/>
      <c r="B32" s="303"/>
      <c r="C32" s="180"/>
      <c r="D32" s="180"/>
      <c r="E32" s="180"/>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4"/>
      <c r="AM32" s="304"/>
      <c r="AN32" s="305"/>
      <c r="AO32" s="148"/>
      <c r="AP32" s="140"/>
      <c r="AQ32" s="140"/>
      <c r="AR32" s="140"/>
      <c r="AS32" s="140"/>
      <c r="AT32" s="140"/>
      <c r="AU32" s="140"/>
      <c r="AV32" s="140"/>
      <c r="AW32" s="140"/>
      <c r="AX32" s="140"/>
      <c r="AY32" s="140"/>
      <c r="AZ32" s="140"/>
      <c r="BA32" s="140"/>
      <c r="BB32" s="140"/>
      <c r="BC32" s="140"/>
    </row>
    <row r="33" spans="1:55" ht="23.25" customHeight="1" x14ac:dyDescent="0.15">
      <c r="A33" s="140"/>
      <c r="B33" s="303"/>
      <c r="C33" s="306" t="s">
        <v>861</v>
      </c>
      <c r="D33" s="321" t="s">
        <v>1056</v>
      </c>
      <c r="E33" s="180"/>
      <c r="F33" s="310"/>
      <c r="G33" s="310"/>
      <c r="H33" s="310"/>
      <c r="I33" s="310"/>
      <c r="J33" s="310"/>
      <c r="K33" s="787"/>
      <c r="L33" s="788"/>
      <c r="M33" s="788"/>
      <c r="N33" s="788"/>
      <c r="O33" s="788"/>
      <c r="P33" s="788"/>
      <c r="Q33" s="788"/>
      <c r="R33" s="788"/>
      <c r="S33" s="788"/>
      <c r="T33" s="788"/>
      <c r="U33" s="788"/>
      <c r="V33" s="788"/>
      <c r="W33" s="788"/>
      <c r="X33" s="788"/>
      <c r="Y33" s="788"/>
      <c r="Z33" s="789"/>
      <c r="AA33" s="310"/>
      <c r="AB33" s="310"/>
      <c r="AC33" s="310"/>
      <c r="AD33" s="310"/>
      <c r="AE33" s="310"/>
      <c r="AF33" s="310"/>
      <c r="AG33" s="310"/>
      <c r="AH33" s="310"/>
      <c r="AI33" s="310"/>
      <c r="AJ33" s="310"/>
      <c r="AK33" s="310"/>
      <c r="AL33" s="310"/>
      <c r="AM33" s="310"/>
      <c r="AN33" s="311"/>
      <c r="AO33" s="148"/>
      <c r="AP33" s="140"/>
      <c r="AQ33" s="140"/>
      <c r="AR33" s="140"/>
      <c r="AS33" s="140"/>
      <c r="AT33" s="140"/>
      <c r="AU33" s="140"/>
      <c r="AV33" s="140"/>
      <c r="AW33" s="140"/>
      <c r="AX33" s="140"/>
      <c r="AY33" s="140"/>
      <c r="AZ33" s="140"/>
      <c r="BA33" s="140"/>
      <c r="BB33" s="140"/>
      <c r="BC33" s="140"/>
    </row>
    <row r="34" spans="1:55" ht="9" customHeight="1" x14ac:dyDescent="0.15">
      <c r="A34" s="140"/>
      <c r="B34" s="303"/>
      <c r="C34" s="180"/>
      <c r="D34" s="180"/>
      <c r="E34" s="180"/>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5"/>
      <c r="AO34" s="148"/>
      <c r="AP34" s="140"/>
      <c r="AQ34" s="140"/>
      <c r="AR34" s="140"/>
      <c r="AS34" s="140"/>
      <c r="AT34" s="140"/>
      <c r="AU34" s="140"/>
      <c r="AV34" s="140"/>
      <c r="AW34" s="140"/>
      <c r="AX34" s="140"/>
      <c r="AY34" s="140"/>
      <c r="AZ34" s="140"/>
      <c r="BA34" s="140"/>
      <c r="BB34" s="140"/>
      <c r="BC34" s="140"/>
    </row>
    <row r="35" spans="1:55" ht="22.5" customHeight="1" x14ac:dyDescent="0.15">
      <c r="A35" s="140"/>
      <c r="B35" s="303"/>
      <c r="C35" s="306" t="s">
        <v>861</v>
      </c>
      <c r="D35" s="180" t="s">
        <v>1057</v>
      </c>
      <c r="E35" s="180"/>
      <c r="F35" s="310"/>
      <c r="G35" s="310"/>
      <c r="H35" s="310"/>
      <c r="I35" s="310"/>
      <c r="J35" s="310"/>
      <c r="K35" s="790" t="str">
        <f>IF(OR(AI40="個人口座",'1経歴書'!K30=0),"",'1経歴書'!K30)</f>
        <v/>
      </c>
      <c r="L35" s="791"/>
      <c r="M35" s="791"/>
      <c r="N35" s="791"/>
      <c r="O35" s="791"/>
      <c r="P35" s="791"/>
      <c r="Q35" s="791"/>
      <c r="R35" s="791"/>
      <c r="S35" s="791"/>
      <c r="T35" s="791"/>
      <c r="U35" s="791"/>
      <c r="V35" s="791"/>
      <c r="W35" s="791"/>
      <c r="X35" s="791"/>
      <c r="Y35" s="791"/>
      <c r="Z35" s="792"/>
      <c r="AA35" s="310"/>
      <c r="AB35" s="310"/>
      <c r="AC35" s="310"/>
      <c r="AD35" s="306" t="s">
        <v>861</v>
      </c>
      <c r="AE35" s="312" t="s">
        <v>1058</v>
      </c>
      <c r="AF35" s="310"/>
      <c r="AG35" s="790" t="str">
        <f>IF(OR(AI40="個人口座",'1経歴書'!W30=0),"",'1経歴書'!W30)</f>
        <v/>
      </c>
      <c r="AH35" s="791"/>
      <c r="AI35" s="791"/>
      <c r="AJ35" s="791"/>
      <c r="AK35" s="791"/>
      <c r="AL35" s="792"/>
      <c r="AM35" s="310"/>
      <c r="AN35" s="311"/>
      <c r="AO35" s="148" t="s">
        <v>949</v>
      </c>
      <c r="AP35" s="140"/>
      <c r="AQ35" s="140"/>
      <c r="AR35" s="140"/>
      <c r="AS35" s="140"/>
      <c r="AT35" s="140"/>
      <c r="AU35" s="140"/>
      <c r="AV35" s="140"/>
      <c r="AW35" s="140"/>
      <c r="AX35" s="140"/>
      <c r="AY35" s="140"/>
      <c r="AZ35" s="140"/>
      <c r="BA35" s="140"/>
      <c r="BB35" s="140"/>
      <c r="BC35" s="140"/>
    </row>
    <row r="36" spans="1:55" ht="9" customHeight="1" thickBot="1" x14ac:dyDescent="0.2">
      <c r="A36" s="140"/>
      <c r="B36" s="307"/>
      <c r="C36" s="294"/>
      <c r="D36" s="294"/>
      <c r="E36" s="294"/>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8"/>
      <c r="AM36" s="308"/>
      <c r="AN36" s="309"/>
      <c r="AO36" s="148"/>
      <c r="AP36" s="140"/>
      <c r="AQ36" s="140"/>
      <c r="AR36" s="140"/>
      <c r="AS36" s="140"/>
      <c r="AT36" s="140"/>
      <c r="AU36" s="140"/>
      <c r="AV36" s="140"/>
      <c r="AW36" s="140"/>
      <c r="AX36" s="140"/>
      <c r="AY36" s="140"/>
      <c r="AZ36" s="140"/>
      <c r="BA36" s="140"/>
      <c r="BB36" s="140"/>
      <c r="BC36" s="140"/>
    </row>
    <row r="37" spans="1:55" s="314" customFormat="1" ht="9" customHeight="1" x14ac:dyDescent="0.15">
      <c r="A37" s="313"/>
      <c r="B37" s="322"/>
      <c r="C37" s="323"/>
      <c r="D37" s="323"/>
      <c r="E37" s="323"/>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324"/>
      <c r="AN37" s="325"/>
      <c r="AO37" s="351"/>
      <c r="AP37" s="313"/>
      <c r="AQ37" s="313"/>
      <c r="AR37" s="313"/>
      <c r="AS37" s="313"/>
      <c r="AT37" s="313"/>
      <c r="AU37" s="313"/>
      <c r="AV37" s="313"/>
      <c r="AW37" s="313"/>
      <c r="AX37" s="313"/>
      <c r="AY37" s="313"/>
      <c r="AZ37" s="313"/>
      <c r="BA37" s="313"/>
      <c r="BB37" s="313"/>
      <c r="BC37" s="313"/>
    </row>
    <row r="38" spans="1:55" ht="16.5" customHeight="1" x14ac:dyDescent="0.15">
      <c r="A38" s="140"/>
      <c r="B38" s="303"/>
      <c r="C38" s="306" t="s">
        <v>861</v>
      </c>
      <c r="D38" s="180" t="s">
        <v>1059</v>
      </c>
      <c r="E38" s="18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c r="AM38" s="310"/>
      <c r="AN38" s="311"/>
      <c r="AO38" s="148"/>
      <c r="AP38" s="140"/>
      <c r="AQ38" s="140"/>
      <c r="AR38" s="140"/>
      <c r="AS38" s="140"/>
      <c r="AT38" s="140"/>
      <c r="AU38" s="140"/>
      <c r="AV38" s="140"/>
      <c r="AW38" s="140"/>
      <c r="AX38" s="140"/>
      <c r="AY38" s="140"/>
      <c r="AZ38" s="140"/>
      <c r="BA38" s="140"/>
      <c r="BB38" s="140"/>
      <c r="BC38" s="140"/>
    </row>
    <row r="39" spans="1:55" ht="15.75" customHeight="1" x14ac:dyDescent="0.15">
      <c r="A39" s="140"/>
      <c r="B39" s="303"/>
      <c r="C39" s="180"/>
      <c r="D39" s="180"/>
      <c r="E39" s="180"/>
      <c r="F39" s="310"/>
      <c r="G39" s="310"/>
      <c r="H39" s="310"/>
      <c r="I39" s="310"/>
      <c r="J39" s="326" t="s">
        <v>1060</v>
      </c>
      <c r="K39" s="781"/>
      <c r="L39" s="782"/>
      <c r="M39" s="782"/>
      <c r="N39" s="782"/>
      <c r="O39" s="782"/>
      <c r="P39" s="782"/>
      <c r="Q39" s="782"/>
      <c r="R39" s="782"/>
      <c r="S39" s="782"/>
      <c r="T39" s="782"/>
      <c r="U39" s="782"/>
      <c r="V39" s="782"/>
      <c r="W39" s="782"/>
      <c r="X39" s="782"/>
      <c r="Y39" s="782"/>
      <c r="Z39" s="783"/>
      <c r="AA39" s="310"/>
      <c r="AB39" s="310"/>
      <c r="AC39" s="310"/>
      <c r="AD39" s="310"/>
      <c r="AE39" s="310"/>
      <c r="AF39" s="310"/>
      <c r="AG39" s="310"/>
      <c r="AH39" s="310"/>
      <c r="AI39" s="310"/>
      <c r="AJ39" s="310"/>
      <c r="AK39" s="310"/>
      <c r="AL39" s="310"/>
      <c r="AM39" s="310"/>
      <c r="AN39" s="311"/>
      <c r="AO39" s="148"/>
      <c r="AP39" s="140"/>
      <c r="AQ39" s="140"/>
      <c r="AR39" s="140"/>
      <c r="AS39" s="140"/>
      <c r="AT39" s="140"/>
      <c r="AU39" s="140"/>
      <c r="AV39" s="140"/>
      <c r="AW39" s="140"/>
      <c r="AX39" s="140"/>
      <c r="AY39" s="140"/>
      <c r="AZ39" s="140"/>
      <c r="BA39" s="140"/>
      <c r="BB39" s="140"/>
      <c r="BC39" s="140"/>
    </row>
    <row r="40" spans="1:55" ht="22.35" customHeight="1" x14ac:dyDescent="0.15">
      <c r="A40" s="140"/>
      <c r="B40" s="303"/>
      <c r="C40" s="180"/>
      <c r="D40" s="180"/>
      <c r="E40" s="180"/>
      <c r="F40" s="310"/>
      <c r="G40" s="310"/>
      <c r="H40" s="310"/>
      <c r="I40" s="310"/>
      <c r="J40" s="326" t="s">
        <v>954</v>
      </c>
      <c r="K40" s="760"/>
      <c r="L40" s="761"/>
      <c r="M40" s="761"/>
      <c r="N40" s="761"/>
      <c r="O40" s="761"/>
      <c r="P40" s="761"/>
      <c r="Q40" s="761"/>
      <c r="R40" s="761"/>
      <c r="S40" s="761"/>
      <c r="T40" s="761"/>
      <c r="U40" s="761"/>
      <c r="V40" s="761"/>
      <c r="W40" s="761"/>
      <c r="X40" s="761"/>
      <c r="Y40" s="761"/>
      <c r="Z40" s="762"/>
      <c r="AA40" s="310"/>
      <c r="AB40" s="310"/>
      <c r="AC40" s="310"/>
      <c r="AD40" s="310"/>
      <c r="AE40" s="310"/>
      <c r="AF40" s="310"/>
      <c r="AG40" s="310"/>
      <c r="AH40" s="326" t="s">
        <v>1038</v>
      </c>
      <c r="AI40" s="741" t="s">
        <v>1043</v>
      </c>
      <c r="AJ40" s="742"/>
      <c r="AK40" s="743"/>
      <c r="AL40" s="310"/>
      <c r="AM40" s="310"/>
      <c r="AN40" s="311"/>
      <c r="AO40" s="352" t="s">
        <v>1082</v>
      </c>
      <c r="AP40" s="140"/>
      <c r="AQ40" s="140"/>
      <c r="AR40" s="140"/>
      <c r="AS40" s="140"/>
      <c r="AT40" s="140"/>
      <c r="AU40" s="140"/>
      <c r="AV40" s="140"/>
      <c r="AW40" s="140"/>
      <c r="AX40" s="140"/>
      <c r="AY40" s="140"/>
      <c r="AZ40" s="140"/>
      <c r="BA40" s="140"/>
      <c r="BB40" s="140"/>
      <c r="BC40" s="140"/>
    </row>
    <row r="41" spans="1:55" ht="9" customHeight="1" x14ac:dyDescent="0.15">
      <c r="A41" s="140"/>
      <c r="B41" s="303"/>
      <c r="C41" s="180"/>
      <c r="D41" s="180"/>
      <c r="E41" s="18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1"/>
      <c r="AO41" s="148"/>
      <c r="AP41" s="140"/>
      <c r="AQ41" s="140"/>
      <c r="AR41" s="140"/>
      <c r="AS41" s="140"/>
      <c r="AT41" s="140"/>
      <c r="AU41" s="140"/>
      <c r="AV41" s="140"/>
      <c r="AW41" s="140"/>
      <c r="AX41" s="140"/>
      <c r="AY41" s="140"/>
      <c r="AZ41" s="140"/>
      <c r="BA41" s="140"/>
      <c r="BB41" s="140"/>
      <c r="BC41" s="140"/>
    </row>
    <row r="42" spans="1:55" ht="22.35" customHeight="1" x14ac:dyDescent="0.15">
      <c r="A42" s="140"/>
      <c r="B42" s="303"/>
      <c r="C42" s="180"/>
      <c r="D42" s="180"/>
      <c r="E42" s="180"/>
      <c r="F42" s="310"/>
      <c r="G42" s="310"/>
      <c r="H42" s="310"/>
      <c r="I42" s="310"/>
      <c r="J42" s="326" t="s">
        <v>955</v>
      </c>
      <c r="K42" s="763"/>
      <c r="L42" s="764"/>
      <c r="M42" s="764"/>
      <c r="N42" s="764"/>
      <c r="O42" s="764"/>
      <c r="P42" s="764"/>
      <c r="Q42" s="764"/>
      <c r="R42" s="764"/>
      <c r="S42" s="764"/>
      <c r="T42" s="764"/>
      <c r="U42" s="764"/>
      <c r="V42" s="764"/>
      <c r="W42" s="764"/>
      <c r="X42" s="764"/>
      <c r="Y42" s="764"/>
      <c r="Z42" s="765"/>
      <c r="AA42" s="310"/>
      <c r="AB42" s="310"/>
      <c r="AC42" s="310"/>
      <c r="AD42" s="763"/>
      <c r="AE42" s="764"/>
      <c r="AF42" s="765"/>
      <c r="AG42" s="312" t="s">
        <v>1061</v>
      </c>
      <c r="AH42" s="310"/>
      <c r="AI42" s="763"/>
      <c r="AJ42" s="764"/>
      <c r="AK42" s="764"/>
      <c r="AL42" s="765"/>
      <c r="AM42" s="312" t="s">
        <v>956</v>
      </c>
      <c r="AN42" s="311"/>
      <c r="AO42" s="148" t="s">
        <v>1062</v>
      </c>
      <c r="AP42" s="140"/>
      <c r="AQ42" s="140"/>
      <c r="AR42" s="140"/>
      <c r="AS42" s="140"/>
      <c r="AT42" s="140"/>
      <c r="AU42" s="140"/>
      <c r="AV42" s="140"/>
      <c r="AW42" s="140"/>
      <c r="AX42" s="140"/>
      <c r="AY42" s="140"/>
      <c r="AZ42" s="140"/>
      <c r="BA42" s="140"/>
      <c r="BB42" s="140"/>
      <c r="BC42" s="140"/>
    </row>
    <row r="43" spans="1:55" ht="9" customHeight="1" x14ac:dyDescent="0.15">
      <c r="A43" s="140"/>
      <c r="B43" s="303"/>
      <c r="C43" s="180"/>
      <c r="D43" s="180"/>
      <c r="E43" s="18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c r="AN43" s="311"/>
      <c r="AO43" s="148"/>
      <c r="AP43" s="140"/>
      <c r="AQ43" s="140"/>
      <c r="AR43" s="140"/>
      <c r="AS43" s="140"/>
      <c r="AT43" s="140"/>
      <c r="AU43" s="140"/>
      <c r="AV43" s="140"/>
      <c r="AW43" s="140"/>
      <c r="AX43" s="140"/>
      <c r="AY43" s="140"/>
      <c r="AZ43" s="140"/>
      <c r="BA43" s="140"/>
      <c r="BB43" s="140"/>
      <c r="BC43" s="140"/>
    </row>
    <row r="44" spans="1:55" ht="22.35" customHeight="1" x14ac:dyDescent="0.15">
      <c r="A44" s="140"/>
      <c r="B44" s="303"/>
      <c r="C44" s="180"/>
      <c r="D44" s="180"/>
      <c r="E44" s="180"/>
      <c r="F44" s="310"/>
      <c r="G44" s="310"/>
      <c r="H44" s="310"/>
      <c r="I44" s="310"/>
      <c r="J44" s="326" t="s">
        <v>1039</v>
      </c>
      <c r="K44" s="741" t="s">
        <v>1042</v>
      </c>
      <c r="L44" s="742"/>
      <c r="M44" s="743"/>
      <c r="N44" s="310"/>
      <c r="O44" s="310"/>
      <c r="P44" s="310"/>
      <c r="Q44" s="310"/>
      <c r="R44" s="310"/>
      <c r="S44" s="310"/>
      <c r="T44" s="310"/>
      <c r="U44" s="310"/>
      <c r="V44" s="310"/>
      <c r="W44" s="310"/>
      <c r="X44" s="310"/>
      <c r="Y44" s="310"/>
      <c r="AA44" s="310"/>
      <c r="AB44" s="310"/>
      <c r="AC44" s="326" t="s">
        <v>957</v>
      </c>
      <c r="AD44" s="766"/>
      <c r="AE44" s="767"/>
      <c r="AF44" s="767"/>
      <c r="AG44" s="767"/>
      <c r="AH44" s="767"/>
      <c r="AI44" s="767"/>
      <c r="AJ44" s="767"/>
      <c r="AK44" s="767"/>
      <c r="AL44" s="767"/>
      <c r="AM44" s="768"/>
      <c r="AN44" s="311"/>
      <c r="AO44" s="352" t="s">
        <v>1080</v>
      </c>
      <c r="AP44" s="140"/>
      <c r="AQ44" s="140"/>
      <c r="AR44" s="140"/>
      <c r="AS44" s="140"/>
      <c r="AT44" s="140"/>
      <c r="AU44" s="140"/>
      <c r="AV44" s="140"/>
      <c r="AW44" s="140"/>
      <c r="AX44" s="140"/>
      <c r="AY44" s="140"/>
      <c r="AZ44" s="140"/>
      <c r="BA44" s="140"/>
      <c r="BB44" s="140"/>
      <c r="BC44" s="140"/>
    </row>
    <row r="45" spans="1:55" ht="9" customHeight="1" thickBot="1" x14ac:dyDescent="0.2">
      <c r="A45" s="140"/>
      <c r="B45" s="307"/>
      <c r="C45" s="294"/>
      <c r="D45" s="294"/>
      <c r="E45" s="294"/>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c r="AK45" s="318"/>
      <c r="AL45" s="318"/>
      <c r="AM45" s="318"/>
      <c r="AN45" s="319"/>
      <c r="AO45" s="148"/>
      <c r="AP45" s="140"/>
      <c r="AQ45" s="140"/>
      <c r="AR45" s="140"/>
      <c r="AS45" s="140"/>
      <c r="AT45" s="140"/>
      <c r="AU45" s="140"/>
      <c r="AV45" s="140"/>
      <c r="AW45" s="140"/>
      <c r="AX45" s="140"/>
      <c r="AY45" s="140"/>
      <c r="AZ45" s="140"/>
      <c r="BA45" s="140"/>
      <c r="BB45" s="140"/>
      <c r="BC45" s="140"/>
    </row>
    <row r="46" spans="1:55" ht="9" customHeight="1" x14ac:dyDescent="0.15">
      <c r="A46" s="140"/>
      <c r="B46" s="315"/>
      <c r="C46" s="281"/>
      <c r="D46" s="281"/>
      <c r="E46" s="281"/>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7"/>
      <c r="AE46" s="327"/>
      <c r="AF46" s="327"/>
      <c r="AG46" s="327"/>
      <c r="AH46" s="327"/>
      <c r="AI46" s="327"/>
      <c r="AJ46" s="327"/>
      <c r="AK46" s="327"/>
      <c r="AL46" s="327"/>
      <c r="AM46" s="327"/>
      <c r="AN46" s="328"/>
      <c r="AO46" s="148"/>
      <c r="AP46" s="140"/>
      <c r="AQ46" s="140"/>
      <c r="AR46" s="140"/>
      <c r="AS46" s="140"/>
      <c r="AT46" s="140"/>
      <c r="AU46" s="140"/>
      <c r="AV46" s="140"/>
      <c r="AW46" s="140"/>
      <c r="AX46" s="140"/>
      <c r="AY46" s="140"/>
      <c r="AZ46" s="140"/>
      <c r="BA46" s="140"/>
      <c r="BB46" s="140"/>
      <c r="BC46" s="140"/>
    </row>
    <row r="47" spans="1:55" ht="22.5" customHeight="1" x14ac:dyDescent="0.15">
      <c r="A47" s="140"/>
      <c r="B47" s="738" t="s">
        <v>1065</v>
      </c>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739"/>
      <c r="AM47" s="739"/>
      <c r="AN47" s="740"/>
      <c r="AO47" s="148"/>
      <c r="AP47" s="140"/>
      <c r="AQ47" s="140"/>
      <c r="AR47" s="140"/>
      <c r="AS47" s="140"/>
      <c r="AT47" s="140"/>
      <c r="AU47" s="140"/>
      <c r="AV47" s="140"/>
      <c r="AW47" s="140"/>
      <c r="AX47" s="140"/>
      <c r="AY47" s="140"/>
      <c r="AZ47" s="140"/>
      <c r="BA47" s="140"/>
      <c r="BB47" s="140"/>
      <c r="BC47" s="140"/>
    </row>
    <row r="48" spans="1:55" ht="22.5" customHeight="1" x14ac:dyDescent="0.15">
      <c r="A48" s="140"/>
      <c r="B48" s="303"/>
      <c r="C48" s="306" t="s">
        <v>861</v>
      </c>
      <c r="D48" s="180" t="s">
        <v>1066</v>
      </c>
      <c r="E48" s="18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0"/>
      <c r="AH48" s="310"/>
      <c r="AI48" s="310"/>
      <c r="AJ48" s="310"/>
      <c r="AK48" s="310"/>
      <c r="AL48" s="310"/>
      <c r="AM48" s="310"/>
      <c r="AN48" s="311"/>
      <c r="AO48" s="148"/>
      <c r="AP48" s="140"/>
      <c r="AQ48" s="140"/>
      <c r="AR48" s="140"/>
      <c r="AS48" s="140"/>
      <c r="AT48" s="140"/>
      <c r="AU48" s="140"/>
      <c r="AV48" s="140"/>
      <c r="AW48" s="140"/>
      <c r="AX48" s="140"/>
      <c r="AY48" s="140"/>
      <c r="AZ48" s="140"/>
      <c r="BA48" s="140"/>
      <c r="BB48" s="140"/>
      <c r="BC48" s="140"/>
    </row>
    <row r="49" spans="1:55" ht="9" customHeight="1" x14ac:dyDescent="0.15">
      <c r="A49" s="140"/>
      <c r="B49" s="303"/>
      <c r="C49" s="180"/>
      <c r="D49" s="180"/>
      <c r="E49" s="180"/>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5"/>
      <c r="AO49" s="148"/>
      <c r="AP49" s="140"/>
      <c r="AQ49" s="140"/>
      <c r="AR49" s="140"/>
      <c r="AS49" s="140"/>
      <c r="AT49" s="140"/>
      <c r="AU49" s="140"/>
      <c r="AV49" s="140"/>
      <c r="AW49" s="140"/>
      <c r="AX49" s="140"/>
      <c r="AY49" s="140"/>
      <c r="AZ49" s="140"/>
      <c r="BA49" s="140"/>
      <c r="BB49" s="140"/>
      <c r="BC49" s="140"/>
    </row>
    <row r="50" spans="1:55" ht="22.5" customHeight="1" x14ac:dyDescent="0.15">
      <c r="A50" s="140"/>
      <c r="B50" s="303"/>
      <c r="C50" s="180"/>
      <c r="D50" s="180"/>
      <c r="E50" s="180"/>
      <c r="F50" s="310"/>
      <c r="G50" s="310"/>
      <c r="H50" s="310"/>
      <c r="I50" s="310"/>
      <c r="J50" s="326" t="s">
        <v>1079</v>
      </c>
      <c r="K50" s="741" t="s">
        <v>1088</v>
      </c>
      <c r="L50" s="742"/>
      <c r="M50" s="743"/>
      <c r="N50" s="310"/>
      <c r="O50" s="310"/>
      <c r="P50" s="310"/>
      <c r="Q50" s="310"/>
      <c r="R50" s="310"/>
      <c r="S50" s="310"/>
      <c r="T50" s="310"/>
      <c r="U50" s="310"/>
      <c r="V50" s="310"/>
      <c r="W50" s="310"/>
      <c r="X50" s="310"/>
      <c r="Y50" s="310"/>
      <c r="Z50" s="310"/>
      <c r="AA50" s="310"/>
      <c r="AB50" s="310"/>
      <c r="AC50" s="310"/>
      <c r="AD50" s="310"/>
      <c r="AE50" s="310"/>
      <c r="AF50" s="310"/>
      <c r="AG50" s="310"/>
      <c r="AH50" s="310"/>
      <c r="AI50" s="310"/>
      <c r="AJ50" s="310"/>
      <c r="AK50" s="310"/>
      <c r="AL50" s="310"/>
      <c r="AM50" s="310"/>
      <c r="AN50" s="311"/>
      <c r="AO50" s="352" t="s">
        <v>1081</v>
      </c>
      <c r="AP50" s="140"/>
      <c r="AQ50" s="140"/>
      <c r="AR50" s="140"/>
      <c r="AS50" s="140"/>
      <c r="AT50" s="140"/>
      <c r="AU50" s="140"/>
      <c r="AV50" s="140"/>
      <c r="AW50" s="140"/>
      <c r="AX50" s="140"/>
      <c r="AY50" s="140"/>
      <c r="AZ50" s="140"/>
      <c r="BA50" s="140"/>
      <c r="BB50" s="140"/>
      <c r="BC50" s="140"/>
    </row>
    <row r="51" spans="1:55" ht="9" customHeight="1" x14ac:dyDescent="0.15">
      <c r="A51" s="140"/>
      <c r="B51" s="303"/>
      <c r="C51" s="180"/>
      <c r="D51" s="180"/>
      <c r="E51" s="180"/>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5"/>
      <c r="AO51" s="148"/>
      <c r="AP51" s="140"/>
      <c r="AQ51" s="140"/>
      <c r="AR51" s="140"/>
      <c r="AS51" s="140"/>
      <c r="AT51" s="140"/>
      <c r="AU51" s="140"/>
      <c r="AV51" s="140"/>
      <c r="AW51" s="140"/>
      <c r="AX51" s="140"/>
      <c r="AY51" s="140"/>
      <c r="AZ51" s="140"/>
      <c r="BA51" s="140"/>
      <c r="BB51" s="140"/>
      <c r="BC51" s="140"/>
    </row>
    <row r="52" spans="1:55" ht="22.5" customHeight="1" x14ac:dyDescent="0.15">
      <c r="A52" s="140"/>
      <c r="B52" s="303"/>
      <c r="C52" s="180"/>
      <c r="D52" s="180"/>
      <c r="E52" s="180"/>
      <c r="F52" s="310"/>
      <c r="G52" s="310"/>
      <c r="H52" s="310"/>
      <c r="I52" s="310"/>
      <c r="J52" s="326" t="s">
        <v>1041</v>
      </c>
      <c r="K52" s="312" t="s">
        <v>958</v>
      </c>
      <c r="L52" s="310"/>
      <c r="M52" s="310"/>
      <c r="N52" s="310"/>
      <c r="O52" s="329" t="s">
        <v>1063</v>
      </c>
      <c r="P52" s="245"/>
      <c r="Q52" s="329" t="s">
        <v>1064</v>
      </c>
      <c r="R52" s="245"/>
      <c r="S52" s="245"/>
      <c r="T52" s="245"/>
      <c r="U52" s="245"/>
      <c r="V52" s="329" t="s">
        <v>1064</v>
      </c>
      <c r="W52" s="245"/>
      <c r="X52" s="245"/>
      <c r="Y52" s="245"/>
      <c r="Z52" s="245"/>
      <c r="AA52" s="329" t="s">
        <v>1064</v>
      </c>
      <c r="AB52" s="245"/>
      <c r="AC52" s="245"/>
      <c r="AD52" s="245"/>
      <c r="AE52" s="245"/>
      <c r="AF52" s="310"/>
      <c r="AG52" s="310"/>
      <c r="AH52" s="310"/>
      <c r="AI52" s="310"/>
      <c r="AJ52" s="310"/>
      <c r="AK52" s="310"/>
      <c r="AL52" s="310"/>
      <c r="AM52" s="310"/>
      <c r="AN52" s="311"/>
      <c r="AO52" s="148" t="s">
        <v>959</v>
      </c>
      <c r="AP52" s="140"/>
      <c r="AQ52" s="140"/>
      <c r="AR52" s="140"/>
      <c r="AS52" s="140"/>
      <c r="AT52" s="140"/>
      <c r="AU52" s="140"/>
      <c r="AV52" s="140"/>
      <c r="AW52" s="140"/>
      <c r="AX52" s="140"/>
      <c r="AY52" s="140"/>
      <c r="AZ52" s="140"/>
      <c r="BA52" s="140"/>
      <c r="BB52" s="140"/>
      <c r="BC52" s="140"/>
    </row>
    <row r="53" spans="1:55" ht="12.75" customHeight="1" thickBot="1" x14ac:dyDescent="0.2">
      <c r="A53" s="140"/>
      <c r="B53" s="307"/>
      <c r="C53" s="294"/>
      <c r="D53" s="294"/>
      <c r="E53" s="294"/>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9"/>
      <c r="AO53" s="148"/>
      <c r="AP53" s="140"/>
      <c r="AQ53" s="140"/>
      <c r="AR53" s="140"/>
      <c r="AS53" s="140"/>
      <c r="AT53" s="140"/>
      <c r="AU53" s="140"/>
      <c r="AV53" s="140"/>
      <c r="AW53" s="140"/>
      <c r="AX53" s="140"/>
      <c r="AY53" s="140"/>
      <c r="AZ53" s="140"/>
      <c r="BA53" s="140"/>
      <c r="BB53" s="140"/>
      <c r="BC53" s="140"/>
    </row>
    <row r="54" spans="1:55" ht="10.5" customHeight="1" x14ac:dyDescent="0.15">
      <c r="A54" s="140"/>
      <c r="B54" s="330"/>
      <c r="C54" s="331"/>
      <c r="D54" s="331"/>
      <c r="E54" s="331"/>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32"/>
      <c r="AK54" s="332"/>
      <c r="AL54" s="332"/>
      <c r="AM54" s="332"/>
      <c r="AN54" s="332"/>
      <c r="AO54" s="148"/>
      <c r="AP54" s="140"/>
      <c r="AQ54" s="140"/>
      <c r="AR54" s="140"/>
      <c r="AS54" s="140"/>
      <c r="AT54" s="140"/>
      <c r="AU54" s="140"/>
      <c r="AV54" s="140"/>
      <c r="AW54" s="140"/>
      <c r="AX54" s="140"/>
      <c r="AY54" s="140"/>
      <c r="AZ54" s="140"/>
      <c r="BA54" s="140"/>
      <c r="BB54" s="140"/>
      <c r="BC54" s="140"/>
    </row>
    <row r="55" spans="1:55" ht="9" customHeight="1" x14ac:dyDescent="0.15">
      <c r="A55" s="140"/>
      <c r="B55" s="192"/>
      <c r="C55" s="180"/>
      <c r="D55" s="180"/>
      <c r="E55" s="180"/>
      <c r="F55" s="304"/>
      <c r="G55" s="304"/>
      <c r="H55" s="304"/>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c r="AN55" s="304"/>
      <c r="AO55" s="148"/>
      <c r="AP55" s="140"/>
      <c r="AQ55" s="140"/>
      <c r="AR55" s="140"/>
      <c r="AS55" s="140"/>
      <c r="AT55" s="140"/>
      <c r="AU55" s="140"/>
      <c r="AV55" s="140"/>
      <c r="AW55" s="140"/>
      <c r="AX55" s="140"/>
      <c r="AY55" s="140"/>
      <c r="AZ55" s="140"/>
      <c r="BA55" s="140"/>
      <c r="BB55" s="140"/>
      <c r="BC55" s="140"/>
    </row>
    <row r="56" spans="1:55" ht="16.5" customHeight="1" x14ac:dyDescent="0.15">
      <c r="A56" s="140"/>
      <c r="B56" s="192"/>
      <c r="C56" s="180"/>
      <c r="D56" s="353" t="s">
        <v>1067</v>
      </c>
      <c r="E56" s="180"/>
      <c r="F56" s="310"/>
      <c r="G56" s="310"/>
      <c r="H56" s="310"/>
      <c r="I56" s="310"/>
      <c r="J56" s="310"/>
      <c r="K56" s="310"/>
      <c r="L56" s="310"/>
      <c r="M56" s="310"/>
      <c r="N56" s="310"/>
      <c r="O56" s="310"/>
      <c r="P56" s="310"/>
      <c r="Q56" s="310"/>
      <c r="R56" s="310"/>
      <c r="S56" s="310"/>
      <c r="T56" s="310"/>
      <c r="U56" s="310"/>
      <c r="V56" s="310"/>
      <c r="W56" s="310"/>
      <c r="X56" s="310"/>
      <c r="Y56" s="310"/>
      <c r="Z56" s="310"/>
      <c r="AA56" s="310"/>
      <c r="AB56" s="310"/>
      <c r="AC56" s="310"/>
      <c r="AD56" s="310"/>
      <c r="AE56" s="310"/>
      <c r="AF56" s="310"/>
      <c r="AG56" s="310"/>
      <c r="AH56" s="310"/>
      <c r="AI56" s="310"/>
      <c r="AJ56" s="310"/>
      <c r="AK56" s="310"/>
      <c r="AL56" s="310"/>
      <c r="AM56" s="310"/>
      <c r="AN56" s="310"/>
      <c r="AO56" s="148"/>
      <c r="AP56" s="140"/>
      <c r="AQ56" s="140"/>
      <c r="AR56" s="140"/>
      <c r="AS56" s="140"/>
      <c r="AT56" s="140"/>
      <c r="AU56" s="140"/>
      <c r="AV56" s="140"/>
      <c r="AW56" s="140"/>
      <c r="AX56" s="140"/>
      <c r="AY56" s="140"/>
      <c r="AZ56" s="140"/>
      <c r="BA56" s="140"/>
      <c r="BB56" s="140"/>
      <c r="BC56" s="140"/>
    </row>
    <row r="57" spans="1:55" ht="9" customHeight="1" x14ac:dyDescent="0.15">
      <c r="A57" s="140"/>
      <c r="B57" s="192"/>
      <c r="C57" s="180"/>
      <c r="D57" s="180"/>
      <c r="E57" s="18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0"/>
      <c r="AI57" s="310"/>
      <c r="AJ57" s="310"/>
      <c r="AK57" s="310"/>
      <c r="AL57" s="310"/>
      <c r="AM57" s="310"/>
      <c r="AN57" s="310"/>
      <c r="AO57" s="148"/>
      <c r="AP57" s="140"/>
      <c r="AQ57" s="140"/>
      <c r="AR57" s="140"/>
      <c r="AS57" s="140"/>
      <c r="AT57" s="140"/>
      <c r="AU57" s="140"/>
      <c r="AV57" s="140"/>
      <c r="AW57" s="140"/>
      <c r="AX57" s="140"/>
      <c r="AY57" s="140"/>
      <c r="AZ57" s="140"/>
      <c r="BA57" s="140"/>
      <c r="BB57" s="140"/>
      <c r="BC57" s="140"/>
    </row>
    <row r="58" spans="1:55" ht="16.5" customHeight="1" x14ac:dyDescent="0.15">
      <c r="A58" s="140"/>
      <c r="B58" s="192"/>
      <c r="C58" s="180"/>
      <c r="D58" s="180" t="s">
        <v>1068</v>
      </c>
      <c r="E58" s="180"/>
      <c r="F58" s="310"/>
      <c r="G58" s="310"/>
      <c r="H58" s="310"/>
      <c r="I58" s="310"/>
      <c r="J58" s="310"/>
      <c r="K58" s="310" t="s">
        <v>95</v>
      </c>
      <c r="L58" s="312" t="s">
        <v>961</v>
      </c>
      <c r="M58" s="310"/>
      <c r="N58" s="310"/>
      <c r="O58" s="310"/>
      <c r="P58" s="310" t="s">
        <v>95</v>
      </c>
      <c r="Q58" s="312" t="s">
        <v>962</v>
      </c>
      <c r="R58" s="310"/>
      <c r="S58" s="310"/>
      <c r="T58" s="310"/>
      <c r="U58" s="310"/>
      <c r="V58" s="310"/>
      <c r="W58" s="310"/>
      <c r="X58" s="310"/>
      <c r="Y58" s="310"/>
      <c r="Z58" s="310"/>
      <c r="AA58" s="310"/>
      <c r="AB58" s="310"/>
      <c r="AC58" s="310"/>
      <c r="AD58" s="310"/>
      <c r="AE58" s="310"/>
      <c r="AF58" s="310"/>
      <c r="AG58" s="310"/>
      <c r="AH58" s="310"/>
      <c r="AI58" s="310"/>
      <c r="AJ58" s="310"/>
      <c r="AK58" s="310"/>
      <c r="AL58" s="310"/>
      <c r="AM58" s="310"/>
      <c r="AN58" s="310"/>
      <c r="AO58" s="148"/>
      <c r="AP58" s="140"/>
      <c r="AQ58" s="140"/>
      <c r="AR58" s="140"/>
      <c r="AS58" s="140"/>
      <c r="AT58" s="140"/>
      <c r="AU58" s="140"/>
      <c r="AV58" s="140"/>
      <c r="AW58" s="140"/>
      <c r="AX58" s="140"/>
      <c r="AY58" s="140"/>
      <c r="AZ58" s="140"/>
      <c r="BA58" s="140"/>
      <c r="BB58" s="140"/>
      <c r="BC58" s="140"/>
    </row>
    <row r="59" spans="1:55" ht="9" customHeight="1" x14ac:dyDescent="0.15">
      <c r="A59" s="140"/>
      <c r="B59" s="192"/>
      <c r="C59" s="180"/>
      <c r="D59" s="180"/>
      <c r="E59" s="18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c r="AH59" s="310"/>
      <c r="AI59" s="310"/>
      <c r="AJ59" s="310"/>
      <c r="AK59" s="310"/>
      <c r="AL59" s="310"/>
      <c r="AM59" s="310"/>
      <c r="AN59" s="310"/>
      <c r="AO59" s="148"/>
      <c r="AP59" s="140"/>
      <c r="AQ59" s="140"/>
      <c r="AR59" s="140"/>
      <c r="AS59" s="140"/>
      <c r="AT59" s="140"/>
      <c r="AU59" s="140"/>
      <c r="AV59" s="140"/>
      <c r="AW59" s="140"/>
      <c r="AX59" s="140"/>
      <c r="AY59" s="140"/>
      <c r="AZ59" s="140"/>
      <c r="BA59" s="140"/>
      <c r="BB59" s="140"/>
      <c r="BC59" s="140"/>
    </row>
    <row r="60" spans="1:55" ht="16.5" customHeight="1" x14ac:dyDescent="0.15">
      <c r="A60" s="140"/>
      <c r="B60" s="192"/>
      <c r="C60" s="180"/>
      <c r="D60" s="180" t="s">
        <v>963</v>
      </c>
      <c r="E60" s="180"/>
      <c r="F60" s="310"/>
      <c r="G60" s="310"/>
      <c r="H60" s="310"/>
      <c r="I60" s="310"/>
      <c r="J60" s="310"/>
      <c r="K60" s="310" t="s">
        <v>95</v>
      </c>
      <c r="L60" s="312" t="s">
        <v>1069</v>
      </c>
      <c r="M60" s="310"/>
      <c r="N60" s="310"/>
      <c r="O60" s="310"/>
      <c r="P60" s="310" t="s">
        <v>95</v>
      </c>
      <c r="Q60" s="312" t="s">
        <v>1070</v>
      </c>
      <c r="R60" s="310"/>
      <c r="S60" s="310"/>
      <c r="T60" s="310"/>
      <c r="U60" s="310"/>
      <c r="V60" s="310"/>
      <c r="W60" s="310"/>
      <c r="X60" s="310"/>
      <c r="Y60" s="310"/>
      <c r="Z60" s="310"/>
      <c r="AA60" s="310"/>
      <c r="AB60" s="310"/>
      <c r="AC60" s="310"/>
      <c r="AD60" s="310"/>
      <c r="AE60" s="310"/>
      <c r="AF60" s="310"/>
      <c r="AG60" s="310"/>
      <c r="AH60" s="310"/>
      <c r="AI60" s="310"/>
      <c r="AJ60" s="310"/>
      <c r="AK60" s="310"/>
      <c r="AL60" s="310"/>
      <c r="AM60" s="310"/>
      <c r="AN60" s="310"/>
      <c r="AO60" s="148"/>
      <c r="AP60" s="140"/>
      <c r="AQ60" s="140"/>
      <c r="AR60" s="140"/>
      <c r="AS60" s="140"/>
      <c r="AT60" s="140"/>
      <c r="AU60" s="140"/>
      <c r="AV60" s="140"/>
      <c r="AW60" s="140"/>
      <c r="AX60" s="140"/>
      <c r="AY60" s="140"/>
      <c r="AZ60" s="140"/>
      <c r="BA60" s="140"/>
      <c r="BB60" s="140"/>
      <c r="BC60" s="140"/>
    </row>
    <row r="61" spans="1:55" ht="9" customHeight="1" x14ac:dyDescent="0.15">
      <c r="A61" s="140"/>
      <c r="B61" s="192"/>
      <c r="C61" s="180"/>
      <c r="D61" s="180"/>
      <c r="E61" s="180"/>
      <c r="F61" s="310"/>
      <c r="G61" s="310"/>
      <c r="H61" s="310"/>
      <c r="I61" s="310"/>
      <c r="J61" s="310"/>
      <c r="K61" s="310"/>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c r="AK61" s="310"/>
      <c r="AL61" s="310"/>
      <c r="AM61" s="310"/>
      <c r="AN61" s="310"/>
      <c r="AO61" s="148"/>
      <c r="AP61" s="140"/>
      <c r="AQ61" s="140"/>
      <c r="AR61" s="140"/>
      <c r="AS61" s="140"/>
      <c r="AT61" s="140"/>
      <c r="AU61" s="140"/>
      <c r="AV61" s="140"/>
      <c r="AW61" s="140"/>
      <c r="AX61" s="140"/>
      <c r="AY61" s="140"/>
      <c r="AZ61" s="140"/>
      <c r="BA61" s="140"/>
      <c r="BB61" s="140"/>
      <c r="BC61" s="140"/>
    </row>
    <row r="62" spans="1:55" ht="16.5" customHeight="1" x14ac:dyDescent="0.15">
      <c r="A62" s="140"/>
      <c r="B62" s="192"/>
      <c r="C62" s="180"/>
      <c r="D62" s="180" t="s">
        <v>964</v>
      </c>
      <c r="E62" s="180"/>
      <c r="F62" s="310"/>
      <c r="G62" s="310"/>
      <c r="H62" s="310"/>
      <c r="I62" s="310"/>
      <c r="J62" s="310"/>
      <c r="K62" s="744" t="s">
        <v>1071</v>
      </c>
      <c r="L62" s="744"/>
      <c r="M62" s="744"/>
      <c r="N62" s="744"/>
      <c r="O62" s="744"/>
      <c r="P62" s="744"/>
      <c r="Q62" s="744"/>
      <c r="R62" s="744"/>
      <c r="S62" s="310"/>
      <c r="T62" s="310"/>
      <c r="U62" s="310"/>
      <c r="V62" s="310"/>
      <c r="W62" s="310"/>
      <c r="X62" s="310"/>
      <c r="Y62" s="310"/>
      <c r="Z62" s="310"/>
      <c r="AA62" s="310"/>
      <c r="AB62" s="310"/>
      <c r="AC62" s="310"/>
      <c r="AD62" s="310"/>
      <c r="AE62" s="310"/>
      <c r="AF62" s="310"/>
      <c r="AG62" s="310"/>
      <c r="AH62" s="310"/>
      <c r="AI62" s="310"/>
      <c r="AJ62" s="310"/>
      <c r="AK62" s="310"/>
      <c r="AL62" s="310"/>
      <c r="AM62" s="310"/>
      <c r="AN62" s="310"/>
      <c r="AO62" s="148"/>
      <c r="AP62" s="140"/>
      <c r="AQ62" s="140"/>
      <c r="AR62" s="140"/>
      <c r="AS62" s="140"/>
      <c r="AT62" s="140"/>
      <c r="AU62" s="140"/>
      <c r="AV62" s="140"/>
      <c r="AW62" s="140"/>
      <c r="AX62" s="140"/>
      <c r="AY62" s="140"/>
      <c r="AZ62" s="140"/>
      <c r="BA62" s="140"/>
      <c r="BB62" s="140"/>
      <c r="BC62" s="140"/>
    </row>
    <row r="63" spans="1:55" ht="9" customHeight="1" x14ac:dyDescent="0.15">
      <c r="A63" s="140"/>
      <c r="B63" s="192"/>
      <c r="C63" s="180"/>
      <c r="D63" s="180"/>
      <c r="E63" s="180"/>
      <c r="F63" s="310"/>
      <c r="G63" s="310"/>
      <c r="H63" s="310"/>
      <c r="I63" s="310"/>
      <c r="J63" s="310"/>
      <c r="K63" s="310"/>
      <c r="L63" s="310"/>
      <c r="M63" s="310"/>
      <c r="N63" s="310"/>
      <c r="O63" s="310"/>
      <c r="P63" s="310"/>
      <c r="Q63" s="310"/>
      <c r="R63" s="310"/>
      <c r="S63" s="310"/>
      <c r="T63" s="310"/>
      <c r="U63" s="310"/>
      <c r="V63" s="310"/>
      <c r="W63" s="310"/>
      <c r="X63" s="310"/>
      <c r="Y63" s="310"/>
      <c r="Z63" s="310"/>
      <c r="AA63" s="310"/>
      <c r="AB63" s="310"/>
      <c r="AC63" s="310"/>
      <c r="AD63" s="310"/>
      <c r="AE63" s="310"/>
      <c r="AF63" s="310"/>
      <c r="AG63" s="310"/>
      <c r="AH63" s="310"/>
      <c r="AI63" s="310"/>
      <c r="AJ63" s="310"/>
      <c r="AK63" s="310"/>
      <c r="AL63" s="310"/>
      <c r="AM63" s="310"/>
      <c r="AN63" s="310"/>
      <c r="AO63" s="148"/>
      <c r="AP63" s="140"/>
      <c r="AQ63" s="140"/>
      <c r="AR63" s="140"/>
      <c r="AS63" s="140"/>
      <c r="AT63" s="140"/>
      <c r="AU63" s="140"/>
      <c r="AV63" s="140"/>
      <c r="AW63" s="140"/>
      <c r="AX63" s="140"/>
      <c r="AY63" s="140"/>
      <c r="AZ63" s="140"/>
      <c r="BA63" s="140"/>
      <c r="BB63" s="140"/>
      <c r="BC63" s="140"/>
    </row>
    <row r="64" spans="1:55" ht="9.75" customHeight="1" x14ac:dyDescent="0.15">
      <c r="A64" s="140"/>
      <c r="B64" s="192"/>
      <c r="C64" s="180"/>
      <c r="D64" s="180"/>
      <c r="E64" s="180"/>
      <c r="F64" s="310"/>
      <c r="G64" s="310"/>
      <c r="H64" s="310"/>
      <c r="I64" s="310"/>
      <c r="J64" s="310"/>
      <c r="K64" s="310"/>
      <c r="L64" s="310"/>
      <c r="M64" s="310"/>
      <c r="N64" s="310"/>
      <c r="O64" s="310"/>
      <c r="P64" s="310"/>
      <c r="Q64" s="310"/>
      <c r="R64" s="310"/>
      <c r="S64" s="310"/>
      <c r="T64" s="310"/>
      <c r="U64" s="310"/>
      <c r="V64" s="310"/>
      <c r="W64" s="310"/>
      <c r="X64" s="310"/>
      <c r="Y64" s="310"/>
      <c r="Z64" s="310"/>
      <c r="AA64" s="310"/>
      <c r="AB64" s="310"/>
      <c r="AC64" s="310"/>
      <c r="AD64" s="310"/>
      <c r="AE64" s="733" t="s">
        <v>965</v>
      </c>
      <c r="AF64" s="733"/>
      <c r="AG64" s="733"/>
      <c r="AH64" s="734"/>
      <c r="AI64" s="748"/>
      <c r="AJ64" s="749"/>
      <c r="AK64" s="749"/>
      <c r="AL64" s="750"/>
      <c r="AM64" s="310"/>
      <c r="AN64" s="310"/>
      <c r="AO64" s="148"/>
      <c r="AP64" s="140"/>
      <c r="AQ64" s="140"/>
      <c r="AR64" s="140"/>
      <c r="AS64" s="140"/>
      <c r="AT64" s="140"/>
      <c r="AU64" s="140"/>
      <c r="AV64" s="140"/>
      <c r="AW64" s="140"/>
      <c r="AX64" s="140"/>
      <c r="AY64" s="140"/>
      <c r="AZ64" s="140"/>
      <c r="BA64" s="140"/>
      <c r="BB64" s="140"/>
      <c r="BC64" s="140"/>
    </row>
    <row r="65" spans="1:55" ht="16.5" customHeight="1" x14ac:dyDescent="0.15">
      <c r="A65" s="140"/>
      <c r="B65" s="192"/>
      <c r="C65" s="180"/>
      <c r="D65" s="180" t="s">
        <v>966</v>
      </c>
      <c r="E65" s="180"/>
      <c r="F65" s="310"/>
      <c r="G65" s="310"/>
      <c r="H65" s="310"/>
      <c r="I65" s="310"/>
      <c r="J65" s="310"/>
      <c r="K65" s="312" t="s">
        <v>1078</v>
      </c>
      <c r="L65" s="310"/>
      <c r="M65" s="310"/>
      <c r="N65" s="310"/>
      <c r="O65" s="312"/>
      <c r="P65" s="310"/>
      <c r="Q65" s="310"/>
      <c r="R65" s="310"/>
      <c r="S65" s="310"/>
      <c r="T65" s="310"/>
      <c r="U65" s="310"/>
      <c r="V65" s="310"/>
      <c r="W65" s="310"/>
      <c r="X65" s="310"/>
      <c r="Y65" s="310"/>
      <c r="Z65" s="310"/>
      <c r="AA65" s="310"/>
      <c r="AB65" s="310"/>
      <c r="AC65" s="310"/>
      <c r="AD65" s="310"/>
      <c r="AE65" s="733"/>
      <c r="AF65" s="733"/>
      <c r="AG65" s="733"/>
      <c r="AH65" s="734"/>
      <c r="AI65" s="751"/>
      <c r="AJ65" s="752"/>
      <c r="AK65" s="752"/>
      <c r="AL65" s="753"/>
      <c r="AM65" s="310"/>
      <c r="AN65" s="310"/>
      <c r="AO65" s="148"/>
      <c r="AP65" s="140"/>
      <c r="AQ65" s="140"/>
      <c r="AR65" s="140"/>
      <c r="AS65" s="140"/>
      <c r="AT65" s="140"/>
      <c r="AU65" s="140"/>
      <c r="AV65" s="140"/>
      <c r="AW65" s="140"/>
      <c r="AX65" s="140"/>
      <c r="AY65" s="140"/>
      <c r="AZ65" s="140"/>
      <c r="BA65" s="140"/>
      <c r="BB65" s="140"/>
      <c r="BC65" s="140"/>
    </row>
    <row r="66" spans="1:55" ht="9" customHeight="1" x14ac:dyDescent="0.15">
      <c r="A66" s="140"/>
      <c r="B66" s="192"/>
      <c r="C66" s="180"/>
      <c r="D66" s="180"/>
      <c r="E66" s="180"/>
      <c r="F66" s="310"/>
      <c r="G66" s="310"/>
      <c r="H66" s="310"/>
      <c r="I66" s="310"/>
      <c r="J66" s="310"/>
      <c r="K66" s="310"/>
      <c r="L66" s="310"/>
      <c r="M66" s="310"/>
      <c r="N66" s="310"/>
      <c r="O66" s="310"/>
      <c r="P66" s="310"/>
      <c r="Q66" s="310"/>
      <c r="R66" s="310"/>
      <c r="S66" s="310"/>
      <c r="T66" s="310"/>
      <c r="U66" s="310"/>
      <c r="V66" s="310"/>
      <c r="W66" s="310"/>
      <c r="X66" s="310"/>
      <c r="Y66" s="310"/>
      <c r="Z66" s="310"/>
      <c r="AA66" s="310"/>
      <c r="AB66" s="310"/>
      <c r="AC66" s="310"/>
      <c r="AD66" s="310"/>
      <c r="AE66" s="310"/>
      <c r="AF66" s="310"/>
      <c r="AG66" s="310"/>
      <c r="AH66" s="310"/>
      <c r="AI66" s="310"/>
      <c r="AJ66" s="310"/>
      <c r="AK66" s="310"/>
      <c r="AL66" s="310"/>
      <c r="AM66" s="310"/>
      <c r="AN66" s="310"/>
      <c r="AO66" s="148"/>
      <c r="AP66" s="140"/>
      <c r="AQ66" s="140"/>
      <c r="AR66" s="140"/>
      <c r="AS66" s="140"/>
      <c r="AT66" s="140"/>
      <c r="AU66" s="140"/>
      <c r="AV66" s="140"/>
      <c r="AW66" s="140"/>
      <c r="AX66" s="140"/>
      <c r="AY66" s="140"/>
      <c r="AZ66" s="140"/>
      <c r="BA66" s="140"/>
      <c r="BB66" s="140"/>
      <c r="BC66" s="140"/>
    </row>
    <row r="67" spans="1:55" ht="20.25" customHeight="1" x14ac:dyDescent="0.15">
      <c r="A67" s="140"/>
      <c r="B67" s="192"/>
      <c r="C67" s="180"/>
      <c r="D67" s="180" t="s">
        <v>967</v>
      </c>
      <c r="E67" s="180"/>
      <c r="F67" s="310"/>
      <c r="G67" s="310"/>
      <c r="H67" s="310"/>
      <c r="I67" s="310"/>
      <c r="J67" s="310"/>
      <c r="K67" s="745"/>
      <c r="L67" s="746"/>
      <c r="M67" s="746"/>
      <c r="N67" s="746"/>
      <c r="O67" s="746"/>
      <c r="P67" s="746"/>
      <c r="Q67" s="747"/>
      <c r="R67" s="310"/>
      <c r="S67" s="312" t="s">
        <v>1072</v>
      </c>
      <c r="T67" s="310"/>
      <c r="U67" s="310"/>
      <c r="V67" s="310"/>
      <c r="W67" s="310"/>
      <c r="X67" s="310"/>
      <c r="Y67" s="310"/>
      <c r="Z67" s="310"/>
      <c r="AA67" s="754" t="s">
        <v>1073</v>
      </c>
      <c r="AB67" s="755"/>
      <c r="AC67" s="756"/>
      <c r="AD67" s="735" t="s">
        <v>1074</v>
      </c>
      <c r="AE67" s="736"/>
      <c r="AF67" s="736"/>
      <c r="AG67" s="736"/>
      <c r="AH67" s="736"/>
      <c r="AI67" s="736"/>
      <c r="AJ67" s="736"/>
      <c r="AK67" s="736"/>
      <c r="AL67" s="737"/>
      <c r="AM67" s="310"/>
      <c r="AN67" s="310"/>
      <c r="AO67" s="148"/>
      <c r="AP67" s="140"/>
      <c r="AQ67" s="140"/>
      <c r="AR67" s="140"/>
      <c r="AS67" s="140"/>
      <c r="AT67" s="140"/>
      <c r="AU67" s="140"/>
      <c r="AV67" s="140"/>
      <c r="AW67" s="140"/>
      <c r="AX67" s="140"/>
      <c r="AY67" s="140"/>
      <c r="AZ67" s="140"/>
      <c r="BA67" s="140"/>
      <c r="BB67" s="140"/>
      <c r="BC67" s="140"/>
    </row>
    <row r="68" spans="1:55" ht="20.25" customHeight="1" x14ac:dyDescent="0.15">
      <c r="A68" s="140"/>
      <c r="B68" s="192"/>
      <c r="C68" s="180"/>
      <c r="D68" s="180"/>
      <c r="E68" s="180"/>
      <c r="F68" s="310"/>
      <c r="G68" s="310"/>
      <c r="H68" s="310"/>
      <c r="I68" s="310"/>
      <c r="J68" s="310"/>
      <c r="K68" s="310"/>
      <c r="L68" s="310"/>
      <c r="M68" s="310"/>
      <c r="N68" s="310"/>
      <c r="O68" s="310"/>
      <c r="P68" s="310"/>
      <c r="Q68" s="310"/>
      <c r="R68" s="310"/>
      <c r="S68" s="310"/>
      <c r="T68" s="310"/>
      <c r="U68" s="310"/>
      <c r="V68" s="310"/>
      <c r="W68" s="310"/>
      <c r="X68" s="310"/>
      <c r="Y68" s="310"/>
      <c r="Z68" s="310"/>
      <c r="AA68" s="757"/>
      <c r="AB68" s="758"/>
      <c r="AC68" s="759"/>
      <c r="AD68" s="735" t="s">
        <v>1075</v>
      </c>
      <c r="AE68" s="736"/>
      <c r="AF68" s="737"/>
      <c r="AG68" s="735" t="s">
        <v>1076</v>
      </c>
      <c r="AH68" s="736"/>
      <c r="AI68" s="737"/>
      <c r="AJ68" s="735" t="s">
        <v>1077</v>
      </c>
      <c r="AK68" s="736"/>
      <c r="AL68" s="737"/>
      <c r="AM68" s="310"/>
      <c r="AN68" s="310"/>
      <c r="AO68" s="148"/>
      <c r="AP68" s="140"/>
      <c r="AQ68" s="140"/>
      <c r="AR68" s="140"/>
      <c r="AS68" s="140"/>
      <c r="AT68" s="140"/>
      <c r="AU68" s="140"/>
      <c r="AV68" s="140"/>
      <c r="AW68" s="140"/>
      <c r="AX68" s="140"/>
      <c r="AY68" s="140"/>
      <c r="AZ68" s="140"/>
      <c r="BA68" s="140"/>
      <c r="BB68" s="140"/>
      <c r="BC68" s="140"/>
    </row>
    <row r="69" spans="1:55" ht="16.5" customHeight="1" x14ac:dyDescent="0.15">
      <c r="A69" s="140"/>
      <c r="B69" s="192"/>
      <c r="C69" s="180"/>
      <c r="D69" s="180" t="s">
        <v>968</v>
      </c>
      <c r="E69" s="180"/>
      <c r="F69" s="310"/>
      <c r="G69" s="310"/>
      <c r="H69" s="310"/>
      <c r="I69" s="310"/>
      <c r="J69" s="310"/>
      <c r="K69" s="310" t="s">
        <v>95</v>
      </c>
      <c r="L69" s="312" t="s">
        <v>969</v>
      </c>
      <c r="M69" s="310"/>
      <c r="N69" s="310"/>
      <c r="O69" s="310"/>
      <c r="P69" s="310" t="s">
        <v>95</v>
      </c>
      <c r="Q69" s="312" t="s">
        <v>970</v>
      </c>
      <c r="R69" s="310"/>
      <c r="S69" s="310"/>
      <c r="T69" s="310"/>
      <c r="U69" s="310"/>
      <c r="V69" s="310"/>
      <c r="W69" s="310"/>
      <c r="X69" s="310"/>
      <c r="Y69" s="310"/>
      <c r="Z69" s="310"/>
      <c r="AA69" s="256"/>
      <c r="AB69" s="247"/>
      <c r="AC69" s="257"/>
      <c r="AD69" s="255"/>
      <c r="AE69" s="248"/>
      <c r="AF69" s="248"/>
      <c r="AG69" s="255"/>
      <c r="AH69" s="248"/>
      <c r="AI69" s="249"/>
      <c r="AJ69" s="255"/>
      <c r="AK69" s="248"/>
      <c r="AL69" s="249"/>
      <c r="AM69" s="310"/>
      <c r="AN69" s="310"/>
      <c r="AO69" s="148"/>
      <c r="AP69" s="140"/>
      <c r="AQ69" s="140"/>
      <c r="AR69" s="140"/>
      <c r="AS69" s="140"/>
      <c r="AT69" s="140"/>
      <c r="AU69" s="140"/>
      <c r="AV69" s="140"/>
      <c r="AW69" s="140"/>
      <c r="AX69" s="140"/>
      <c r="AY69" s="140"/>
      <c r="AZ69" s="140"/>
      <c r="BA69" s="140"/>
      <c r="BB69" s="140"/>
      <c r="BC69" s="140"/>
    </row>
    <row r="70" spans="1:55" ht="16.5" customHeight="1" x14ac:dyDescent="0.15">
      <c r="A70" s="140"/>
      <c r="B70" s="192"/>
      <c r="C70" s="180"/>
      <c r="D70" s="180"/>
      <c r="E70" s="180" t="s">
        <v>971</v>
      </c>
      <c r="F70" s="310"/>
      <c r="G70" s="310"/>
      <c r="H70" s="310"/>
      <c r="I70" s="310"/>
      <c r="J70" s="310"/>
      <c r="K70" s="310"/>
      <c r="L70" s="310"/>
      <c r="M70" s="310"/>
      <c r="N70" s="310"/>
      <c r="O70" s="310"/>
      <c r="P70" s="310"/>
      <c r="Q70" s="310"/>
      <c r="R70" s="310"/>
      <c r="S70" s="310"/>
      <c r="T70" s="310"/>
      <c r="U70" s="310"/>
      <c r="V70" s="310"/>
      <c r="W70" s="310"/>
      <c r="X70" s="310"/>
      <c r="Y70" s="310"/>
      <c r="Z70" s="310"/>
      <c r="AA70" s="246"/>
      <c r="AB70" s="180"/>
      <c r="AC70" s="258"/>
      <c r="AD70" s="250"/>
      <c r="AE70" s="181"/>
      <c r="AF70" s="181"/>
      <c r="AG70" s="250"/>
      <c r="AH70" s="181"/>
      <c r="AI70" s="251"/>
      <c r="AJ70" s="250"/>
      <c r="AK70" s="181"/>
      <c r="AL70" s="251"/>
      <c r="AM70" s="310"/>
      <c r="AN70" s="310"/>
      <c r="AO70" s="148"/>
      <c r="AP70" s="140"/>
      <c r="AQ70" s="140"/>
      <c r="AR70" s="140"/>
      <c r="AS70" s="140"/>
      <c r="AT70" s="140"/>
      <c r="AU70" s="140"/>
      <c r="AV70" s="140"/>
      <c r="AW70" s="140"/>
      <c r="AX70" s="140"/>
      <c r="AY70" s="140"/>
      <c r="AZ70" s="140"/>
      <c r="BA70" s="140"/>
      <c r="BB70" s="140"/>
      <c r="BC70" s="140"/>
    </row>
    <row r="71" spans="1:55" ht="22.5" customHeight="1" x14ac:dyDescent="0.15">
      <c r="A71" s="140"/>
      <c r="B71" s="192"/>
      <c r="C71" s="180"/>
      <c r="D71" s="180"/>
      <c r="E71" s="180"/>
      <c r="F71" s="310"/>
      <c r="G71" s="310"/>
      <c r="H71" s="310"/>
      <c r="I71" s="310"/>
      <c r="J71" s="310"/>
      <c r="K71" s="310"/>
      <c r="L71" s="310"/>
      <c r="M71" s="310"/>
      <c r="N71" s="310"/>
      <c r="O71" s="310"/>
      <c r="P71" s="310"/>
      <c r="Q71" s="310"/>
      <c r="R71" s="310"/>
      <c r="S71" s="310"/>
      <c r="T71" s="310"/>
      <c r="U71" s="310"/>
      <c r="V71" s="310"/>
      <c r="W71" s="310"/>
      <c r="X71" s="310"/>
      <c r="Y71" s="310"/>
      <c r="Z71" s="310"/>
      <c r="AA71" s="259"/>
      <c r="AB71" s="244"/>
      <c r="AC71" s="260"/>
      <c r="AD71" s="252"/>
      <c r="AE71" s="253"/>
      <c r="AF71" s="253"/>
      <c r="AG71" s="252"/>
      <c r="AH71" s="253"/>
      <c r="AI71" s="254"/>
      <c r="AJ71" s="252"/>
      <c r="AK71" s="253"/>
      <c r="AL71" s="254"/>
      <c r="AM71" s="310"/>
      <c r="AN71" s="310"/>
      <c r="AO71" s="148"/>
      <c r="AP71" s="140"/>
      <c r="AQ71" s="140"/>
      <c r="AR71" s="140"/>
      <c r="AS71" s="140"/>
      <c r="AT71" s="140"/>
      <c r="AU71" s="140"/>
      <c r="AV71" s="140"/>
      <c r="AW71" s="140"/>
      <c r="AX71" s="140"/>
      <c r="AY71" s="140"/>
      <c r="AZ71" s="140"/>
      <c r="BA71" s="140"/>
      <c r="BB71" s="140"/>
      <c r="BC71" s="140"/>
    </row>
    <row r="72" spans="1:55" ht="16.5" customHeight="1" x14ac:dyDescent="0.15">
      <c r="A72" s="140"/>
      <c r="B72" s="192"/>
      <c r="C72" s="180"/>
      <c r="D72" s="180"/>
      <c r="E72" s="180"/>
      <c r="F72" s="310"/>
      <c r="G72" s="310"/>
      <c r="H72" s="310"/>
      <c r="I72" s="310"/>
      <c r="J72" s="310"/>
      <c r="K72" s="310"/>
      <c r="L72" s="310"/>
      <c r="M72" s="310"/>
      <c r="N72" s="310"/>
      <c r="O72" s="310"/>
      <c r="P72" s="310"/>
      <c r="Q72" s="310"/>
      <c r="R72" s="310"/>
      <c r="S72" s="310"/>
      <c r="T72" s="310"/>
      <c r="U72" s="310"/>
      <c r="V72" s="310"/>
      <c r="W72" s="310"/>
      <c r="X72" s="310"/>
      <c r="Y72" s="310"/>
      <c r="Z72" s="310"/>
      <c r="AA72" s="310"/>
      <c r="AB72" s="310"/>
      <c r="AC72" s="310"/>
      <c r="AD72" s="310"/>
      <c r="AE72" s="310"/>
      <c r="AF72" s="310"/>
      <c r="AG72" s="310"/>
      <c r="AH72" s="310"/>
      <c r="AI72" s="310"/>
      <c r="AJ72" s="310"/>
      <c r="AK72" s="310"/>
      <c r="AL72" s="310"/>
      <c r="AM72" s="310"/>
      <c r="AN72" s="310"/>
      <c r="AO72" s="148"/>
      <c r="AP72" s="140"/>
      <c r="AQ72" s="140"/>
      <c r="AR72" s="140"/>
      <c r="AS72" s="140"/>
      <c r="AT72" s="140"/>
      <c r="AU72" s="140"/>
      <c r="AV72" s="140"/>
      <c r="AW72" s="140"/>
      <c r="AX72" s="140"/>
      <c r="AY72" s="140"/>
      <c r="AZ72" s="140"/>
      <c r="BA72" s="140"/>
      <c r="BB72" s="140"/>
      <c r="BC72" s="140"/>
    </row>
    <row r="73" spans="1:55" ht="14.25" x14ac:dyDescent="0.15">
      <c r="A73" s="140"/>
      <c r="B73" s="140"/>
      <c r="C73" s="142"/>
      <c r="D73" s="142"/>
      <c r="E73" s="142"/>
      <c r="F73" s="142"/>
      <c r="G73" s="142"/>
      <c r="H73" s="142"/>
      <c r="I73" s="142"/>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row>
    <row r="74" spans="1:55" ht="14.25" x14ac:dyDescent="0.15">
      <c r="A74" s="140"/>
      <c r="B74" s="140"/>
      <c r="C74" s="142"/>
      <c r="D74" s="142"/>
      <c r="E74" s="142"/>
      <c r="F74" s="142"/>
      <c r="G74" s="142"/>
      <c r="H74" s="142"/>
      <c r="I74" s="142"/>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row>
    <row r="75" spans="1:55" ht="14.25" x14ac:dyDescent="0.15">
      <c r="A75" s="140"/>
      <c r="B75" s="140"/>
      <c r="C75" s="142"/>
      <c r="D75" s="142"/>
      <c r="E75" s="142"/>
      <c r="F75" s="142"/>
      <c r="G75" s="142"/>
      <c r="H75" s="142"/>
      <c r="I75" s="142"/>
      <c r="J75" s="140"/>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row>
    <row r="76" spans="1:55" x14ac:dyDescent="0.15">
      <c r="A76" s="140"/>
      <c r="B76" s="140"/>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row>
    <row r="77" spans="1:55" x14ac:dyDescent="0.15">
      <c r="A77" s="140"/>
      <c r="B77" s="140"/>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row>
    <row r="78" spans="1:55" x14ac:dyDescent="0.15">
      <c r="A78" s="140"/>
      <c r="B78" s="140"/>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row>
    <row r="79" spans="1:55" x14ac:dyDescent="0.15">
      <c r="A79" s="140"/>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row>
    <row r="80" spans="1:55" x14ac:dyDescent="0.15">
      <c r="A80" s="140"/>
      <c r="B80" s="140"/>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row>
    <row r="81" spans="1:55" x14ac:dyDescent="0.15">
      <c r="A81" s="140"/>
      <c r="B81" s="140"/>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row>
    <row r="82" spans="1:55" x14ac:dyDescent="0.15">
      <c r="A82" s="140"/>
      <c r="B82" s="140"/>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row>
    <row r="83" spans="1:55" x14ac:dyDescent="0.15">
      <c r="A83" s="140"/>
      <c r="B83" s="140"/>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row>
    <row r="84" spans="1:55" x14ac:dyDescent="0.15">
      <c r="A84" s="140"/>
      <c r="B84" s="140"/>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row>
    <row r="85" spans="1:55" x14ac:dyDescent="0.15">
      <c r="A85" s="140"/>
      <c r="B85" s="140"/>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row>
    <row r="86" spans="1:55" x14ac:dyDescent="0.15">
      <c r="A86" s="140"/>
      <c r="B86" s="140"/>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row>
    <row r="87" spans="1:55" x14ac:dyDescent="0.15">
      <c r="A87" s="140"/>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row>
    <row r="88" spans="1:55" x14ac:dyDescent="0.15">
      <c r="A88" s="140"/>
      <c r="B88" s="140"/>
      <c r="C88" s="140"/>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row>
    <row r="89" spans="1:55" x14ac:dyDescent="0.15">
      <c r="A89" s="140"/>
      <c r="B89" s="140"/>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row>
  </sheetData>
  <sheetProtection algorithmName="SHA-512" hashValue="r7KvdaLNJooCMpohvT2DL6FkrdvZ7PjmBcEStLhyKksSQIV+eXLcPBsqgfWWMmSSpQRfKCR7lBTjcK1SdxOkzg==" saltValue="RLBN/KSp56zv2mbpwCNLBQ==" spinCount="100000" sheet="1" selectLockedCells="1"/>
  <mergeCells count="47">
    <mergeCell ref="K35:Z35"/>
    <mergeCell ref="AG35:AL35"/>
    <mergeCell ref="B1:AN1"/>
    <mergeCell ref="P5:R5"/>
    <mergeCell ref="AE2:AF2"/>
    <mergeCell ref="AH2:AI2"/>
    <mergeCell ref="AK2:AL2"/>
    <mergeCell ref="AC2:AD2"/>
    <mergeCell ref="AC5:AL5"/>
    <mergeCell ref="Y5:AA5"/>
    <mergeCell ref="U27:Z27"/>
    <mergeCell ref="AG27:AL27"/>
    <mergeCell ref="H29:AL29"/>
    <mergeCell ref="K31:Z31"/>
    <mergeCell ref="K33:Z33"/>
    <mergeCell ref="AD44:AM44"/>
    <mergeCell ref="AC6:AL6"/>
    <mergeCell ref="D6:T6"/>
    <mergeCell ref="H11:L11"/>
    <mergeCell ref="U11:Z11"/>
    <mergeCell ref="AG11:AL11"/>
    <mergeCell ref="H13:AL13"/>
    <mergeCell ref="U15:Z15"/>
    <mergeCell ref="S20:T20"/>
    <mergeCell ref="AI42:AL42"/>
    <mergeCell ref="AI40:AK40"/>
    <mergeCell ref="K39:Z39"/>
    <mergeCell ref="H20:L20"/>
    <mergeCell ref="U20:Z20"/>
    <mergeCell ref="H22:AL22"/>
    <mergeCell ref="H27:L27"/>
    <mergeCell ref="AO6:AU8"/>
    <mergeCell ref="AE64:AH65"/>
    <mergeCell ref="AD67:AL67"/>
    <mergeCell ref="AD68:AF68"/>
    <mergeCell ref="B47:AN47"/>
    <mergeCell ref="K50:M50"/>
    <mergeCell ref="K62:R62"/>
    <mergeCell ref="K67:Q67"/>
    <mergeCell ref="AI64:AL65"/>
    <mergeCell ref="AA67:AC68"/>
    <mergeCell ref="AG68:AI68"/>
    <mergeCell ref="AJ68:AL68"/>
    <mergeCell ref="K40:Z40"/>
    <mergeCell ref="K42:Z42"/>
    <mergeCell ref="K44:M44"/>
    <mergeCell ref="AD42:AF42"/>
  </mergeCells>
  <phoneticPr fontId="6"/>
  <dataValidations count="5">
    <dataValidation type="list" allowBlank="1" showInputMessage="1" showErrorMessage="1" errorTitle="エラー" error="リストから選択してください。" sqref="P5:R5" xr:uid="{0F65D843-B340-48A8-8C32-A2D3951A5C3B}">
      <formula1>"新規登録,変更有り,変更無し"</formula1>
    </dataValidation>
    <dataValidation type="list" allowBlank="1" showInputMessage="1" showErrorMessage="1" errorTitle="エラー" error="リストから選択してください。" sqref="C9 E11 AD11 R11 E13 R15 C18 E20 R20 E22 C25 E27 R27 AD27 E29 C31 C33 C35 AD35 C38 C48" xr:uid="{B1326A0E-D48B-4083-B03B-A7B60E99490A}">
      <formula1>"□,レ"</formula1>
    </dataValidation>
    <dataValidation type="list" allowBlank="1" showInputMessage="1" showErrorMessage="1" errorTitle="エラー" error="リストから選択してください。" sqref="K44:M44" xr:uid="{8A88FC7D-C3AB-4626-8C7F-77A6CE351788}">
      <formula1>"普通預金,当座預金"</formula1>
    </dataValidation>
    <dataValidation type="list" allowBlank="1" showInputMessage="1" showErrorMessage="1" errorTitle="エラー" error="リストから選択してください。" sqref="AI40:AK40" xr:uid="{EB1CDEE1-65A2-4D32-B2A0-0CB107DEA9AE}">
      <formula1>"個人口座,法人口座"</formula1>
    </dataValidation>
    <dataValidation type="list" allowBlank="1" showInputMessage="1" showErrorMessage="1" errorTitle="エラー" error="リストから選択してください。" sqref="K50:M50" xr:uid="{32B340C7-4B68-403C-82BB-3208D8640BC3}">
      <formula1>"登録なし,登録済み"</formula1>
    </dataValidation>
  </dataValidations>
  <pageMargins left="0.59055118110236227" right="0.35433070866141736" top="0.39370078740157483" bottom="0.35433070866141736" header="0.27559055118110237" footer="0.15748031496062992"/>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20</vt:i4>
      </vt:variant>
    </vt:vector>
  </HeadingPairs>
  <TitlesOfParts>
    <vt:vector size="34" baseType="lpstr">
      <vt:lpstr>リスト</vt:lpstr>
      <vt:lpstr>a入力後確認(応募&amp;新規登録)</vt:lpstr>
      <vt:lpstr>b入力後確認(登録者更改)</vt:lpstr>
      <vt:lpstr>1経歴書</vt:lpstr>
      <vt:lpstr>1a写真張り付け</vt:lpstr>
      <vt:lpstr>2技術分野(別紙1)</vt:lpstr>
      <vt:lpstr>2a活動実績(別紙2)</vt:lpstr>
      <vt:lpstr>シート3以降は応募時記入不要</vt:lpstr>
      <vt:lpstr>3口座振込</vt:lpstr>
      <vt:lpstr>4委嘱承諾書</vt:lpstr>
      <vt:lpstr>5所属長承諾書</vt:lpstr>
      <vt:lpstr>6確約書家族同意書(70歳以上)</vt:lpstr>
      <vt:lpstr>【記入例】添付資料</vt:lpstr>
      <vt:lpstr>集計用</vt:lpstr>
      <vt:lpstr>L_チェック</vt:lpstr>
      <vt:lpstr>L_ボタン</vt:lpstr>
      <vt:lpstr>L_距離単位</vt:lpstr>
      <vt:lpstr>L_業種</vt:lpstr>
      <vt:lpstr>L_専門分野</vt:lpstr>
      <vt:lpstr>L_本支部</vt:lpstr>
      <vt:lpstr>L_和暦</vt:lpstr>
      <vt:lpstr>【記入例】添付資料!Print_Area</vt:lpstr>
      <vt:lpstr>'1経歴書'!Print_Area</vt:lpstr>
      <vt:lpstr>'2a活動実績(別紙2)'!Print_Area</vt:lpstr>
      <vt:lpstr>'2技術分野(別紙1)'!Print_Area</vt:lpstr>
      <vt:lpstr>'3口座振込'!Print_Area</vt:lpstr>
      <vt:lpstr>'4委嘱承諾書'!Print_Area</vt:lpstr>
      <vt:lpstr>'5所属長承諾書'!Print_Area</vt:lpstr>
      <vt:lpstr>'6確約書家族同意書(70歳以上)'!Print_Area</vt:lpstr>
      <vt:lpstr>'a入力後確認(応募&amp;新規登録)'!Print_Area</vt:lpstr>
      <vt:lpstr>'b入力後確認(登録者更改)'!Print_Area</vt:lpstr>
      <vt:lpstr>集計用!Print_Area</vt:lpstr>
      <vt:lpstr>リスト!Print_Titles</vt:lpstr>
      <vt:lpstr>集計用!Print_Titles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audit33</dc:creator>
  <cp:lastModifiedBy>audit33</cp:lastModifiedBy>
  <cp:lastPrinted>2026-04-30T02:51:19Z</cp:lastPrinted>
  <dcterms:created xsi:type="dcterms:W3CDTF">2018-03-01T03:39:18Z</dcterms:created>
  <dcterms:modified xsi:type="dcterms:W3CDTF">2026-04-30T02:51:29Z</dcterms:modified>
</cp:coreProperties>
</file>